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Users/Pessa001/surfdrive/Projects/act_up_emotion/data/processed/files_to_annotate_padded_smaller_emotion_set/"/>
    </mc:Choice>
  </mc:AlternateContent>
  <xr:revisionPtr revIDLastSave="0" documentId="13_ncr:1_{6B59CC6E-E651-7B4D-A104-8E8B72C6F337}" xr6:coauthVersionLast="47" xr6:coauthVersionMax="47" xr10:uidLastSave="{00000000-0000-0000-0000-000000000000}"/>
  <bookViews>
    <workbookView xWindow="2760" yWindow="4100" windowWidth="26040" windowHeight="17500" xr2:uid="{6FC39AE4-20CC-5F47-925F-31C708D99742}"/>
  </bookViews>
  <sheets>
    <sheet name="Sheet1" sheetId="1" r:id="rId1"/>
  </sheets>
  <definedNames>
    <definedName name="_xlchart.v1.0" hidden="1">Sheet1!$H$16:$H$38</definedName>
    <definedName name="_xlchart.v1.1" hidden="1">Sheet1!$J$14:$J$15</definedName>
    <definedName name="_xlchart.v1.10" hidden="1">Sheet1!$N$16:$N$39</definedName>
    <definedName name="_xlchart.v1.11" hidden="1">Sheet1!$O$14:$O$15</definedName>
    <definedName name="_xlchart.v1.12" hidden="1">Sheet1!$O$16:$O$39</definedName>
    <definedName name="_xlchart.v1.13" hidden="1">Sheet1!$P$14:$P$15</definedName>
    <definedName name="_xlchart.v1.14" hidden="1">Sheet1!$P$16:$P$39</definedName>
    <definedName name="_xlchart.v1.15" hidden="1">Sheet1!$Q$14:$Q$15</definedName>
    <definedName name="_xlchart.v1.16" hidden="1">Sheet1!$Q$16:$Q$39</definedName>
    <definedName name="_xlchart.v1.17" hidden="1">Sheet1!$R$14:$R$15</definedName>
    <definedName name="_xlchart.v1.18" hidden="1">Sheet1!$R$16:$R$39</definedName>
    <definedName name="_xlchart.v1.19" hidden="1">Sheet1!$S$14:$S$15</definedName>
    <definedName name="_xlchart.v1.2" hidden="1">Sheet1!$J$16:$J$39</definedName>
    <definedName name="_xlchart.v1.20" hidden="1">Sheet1!$S$16:$S$39</definedName>
    <definedName name="_xlchart.v1.21" hidden="1">Sheet1!$T$14:$T$15</definedName>
    <definedName name="_xlchart.v1.22" hidden="1">Sheet1!$T$16:$T$39</definedName>
    <definedName name="_xlchart.v1.23" hidden="1">Sheet1!$U$14:$U$15</definedName>
    <definedName name="_xlchart.v1.24" hidden="1">Sheet1!$U$16:$U$39</definedName>
    <definedName name="_xlchart.v1.25" hidden="1">Sheet1!$V$14:$V$15</definedName>
    <definedName name="_xlchart.v1.26" hidden="1">Sheet1!$V$16:$V$39</definedName>
    <definedName name="_xlchart.v1.27" hidden="1">Sheet1!$W$14:$W$15</definedName>
    <definedName name="_xlchart.v1.28" hidden="1">Sheet1!$W$16:$W$39</definedName>
    <definedName name="_xlchart.v1.29" hidden="1">Sheet1!$X$14:$X$15</definedName>
    <definedName name="_xlchart.v1.3" hidden="1">Sheet1!$K$14:$K$15</definedName>
    <definedName name="_xlchart.v1.30" hidden="1">Sheet1!$X$16:$X$39</definedName>
    <definedName name="_xlchart.v1.31" hidden="1">Sheet1!$Y$14:$Y$15</definedName>
    <definedName name="_xlchart.v1.32" hidden="1">Sheet1!$Y$16:$Y$39</definedName>
    <definedName name="_xlchart.v1.33" hidden="1">Sheet1!$H$16:$H$38</definedName>
    <definedName name="_xlchart.v1.34" hidden="1">Sheet1!$J$14:$J$15</definedName>
    <definedName name="_xlchart.v1.35" hidden="1">Sheet1!$J$16:$J$39</definedName>
    <definedName name="_xlchart.v1.36" hidden="1">Sheet1!$K$14:$K$15</definedName>
    <definedName name="_xlchart.v1.37" hidden="1">Sheet1!$K$16:$K$39</definedName>
    <definedName name="_xlchart.v1.38" hidden="1">Sheet1!$L$14:$L$15</definedName>
    <definedName name="_xlchart.v1.39" hidden="1">Sheet1!$L$16:$L$39</definedName>
    <definedName name="_xlchart.v1.4" hidden="1">Sheet1!$K$16:$K$39</definedName>
    <definedName name="_xlchart.v1.40" hidden="1">Sheet1!$M$14:$M$15</definedName>
    <definedName name="_xlchart.v1.41" hidden="1">Sheet1!$M$16:$M$39</definedName>
    <definedName name="_xlchart.v1.42" hidden="1">Sheet1!$N$14:$N$15</definedName>
    <definedName name="_xlchart.v1.43" hidden="1">Sheet1!$N$16:$N$39</definedName>
    <definedName name="_xlchart.v1.44" hidden="1">Sheet1!$O$14:$O$15</definedName>
    <definedName name="_xlchart.v1.45" hidden="1">Sheet1!$O$16:$O$39</definedName>
    <definedName name="_xlchart.v1.46" hidden="1">Sheet1!$P$14:$P$15</definedName>
    <definedName name="_xlchart.v1.47" hidden="1">Sheet1!$P$16:$P$39</definedName>
    <definedName name="_xlchart.v1.48" hidden="1">Sheet1!$Q$14:$Q$15</definedName>
    <definedName name="_xlchart.v1.49" hidden="1">Sheet1!$Q$16:$Q$39</definedName>
    <definedName name="_xlchart.v1.5" hidden="1">Sheet1!$L$14:$L$15</definedName>
    <definedName name="_xlchart.v1.50" hidden="1">Sheet1!$R$14:$R$15</definedName>
    <definedName name="_xlchart.v1.51" hidden="1">Sheet1!$R$16:$R$39</definedName>
    <definedName name="_xlchart.v1.52" hidden="1">Sheet1!$S$14:$S$15</definedName>
    <definedName name="_xlchart.v1.53" hidden="1">Sheet1!$S$16:$S$39</definedName>
    <definedName name="_xlchart.v1.54" hidden="1">Sheet1!$T$14:$T$15</definedName>
    <definedName name="_xlchart.v1.55" hidden="1">Sheet1!$T$16:$T$39</definedName>
    <definedName name="_xlchart.v1.56" hidden="1">Sheet1!$U$14:$U$15</definedName>
    <definedName name="_xlchart.v1.57" hidden="1">Sheet1!$U$16:$U$39</definedName>
    <definedName name="_xlchart.v1.58" hidden="1">Sheet1!$V$14:$V$15</definedName>
    <definedName name="_xlchart.v1.59" hidden="1">Sheet1!$V$16:$V$39</definedName>
    <definedName name="_xlchart.v1.6" hidden="1">Sheet1!$L$16:$L$39</definedName>
    <definedName name="_xlchart.v1.60" hidden="1">Sheet1!$W$14:$W$15</definedName>
    <definedName name="_xlchart.v1.61" hidden="1">Sheet1!$W$16:$W$39</definedName>
    <definedName name="_xlchart.v1.62" hidden="1">Sheet1!$X$14:$X$15</definedName>
    <definedName name="_xlchart.v1.63" hidden="1">Sheet1!$X$16:$X$39</definedName>
    <definedName name="_xlchart.v1.64" hidden="1">Sheet1!$Y$14:$Y$15</definedName>
    <definedName name="_xlchart.v1.65" hidden="1">Sheet1!$Y$16:$Y$39</definedName>
    <definedName name="_xlchart.v1.66" hidden="1">Sheet1!$H$16:$H$38</definedName>
    <definedName name="_xlchart.v1.67" hidden="1">Sheet1!$J$14:$J$15</definedName>
    <definedName name="_xlchart.v1.68" hidden="1">Sheet1!$J$16:$J$39</definedName>
    <definedName name="_xlchart.v1.69" hidden="1">Sheet1!$K$14:$K$15</definedName>
    <definedName name="_xlchart.v1.7" hidden="1">Sheet1!$M$14:$M$15</definedName>
    <definedName name="_xlchart.v1.70" hidden="1">Sheet1!$K$16:$K$39</definedName>
    <definedName name="_xlchart.v1.71" hidden="1">Sheet1!$L$14:$L$15</definedName>
    <definedName name="_xlchart.v1.72" hidden="1">Sheet1!$L$16:$L$39</definedName>
    <definedName name="_xlchart.v1.73" hidden="1">Sheet1!$M$14:$M$15</definedName>
    <definedName name="_xlchart.v1.74" hidden="1">Sheet1!$M$16:$M$39</definedName>
    <definedName name="_xlchart.v1.75" hidden="1">Sheet1!$N$14:$N$15</definedName>
    <definedName name="_xlchart.v1.76" hidden="1">Sheet1!$N$16:$N$39</definedName>
    <definedName name="_xlchart.v1.77" hidden="1">Sheet1!$O$14:$O$15</definedName>
    <definedName name="_xlchart.v1.78" hidden="1">Sheet1!$O$16:$O$39</definedName>
    <definedName name="_xlchart.v1.79" hidden="1">Sheet1!$P$14:$P$15</definedName>
    <definedName name="_xlchart.v1.8" hidden="1">Sheet1!$M$16:$M$39</definedName>
    <definedName name="_xlchart.v1.80" hidden="1">Sheet1!$P$16:$P$39</definedName>
    <definedName name="_xlchart.v1.81" hidden="1">Sheet1!$Q$14:$Q$15</definedName>
    <definedName name="_xlchart.v1.82" hidden="1">Sheet1!$Q$16:$Q$39</definedName>
    <definedName name="_xlchart.v1.83" hidden="1">Sheet1!$R$14:$R$15</definedName>
    <definedName name="_xlchart.v1.84" hidden="1">Sheet1!$R$16:$R$39</definedName>
    <definedName name="_xlchart.v1.85" hidden="1">Sheet1!$S$14:$S$15</definedName>
    <definedName name="_xlchart.v1.86" hidden="1">Sheet1!$S$16:$S$39</definedName>
    <definedName name="_xlchart.v1.87" hidden="1">Sheet1!$T$14:$T$15</definedName>
    <definedName name="_xlchart.v1.88" hidden="1">Sheet1!$T$16:$T$39</definedName>
    <definedName name="_xlchart.v1.89" hidden="1">Sheet1!$U$14:$U$15</definedName>
    <definedName name="_xlchart.v1.9" hidden="1">Sheet1!$N$14:$N$15</definedName>
    <definedName name="_xlchart.v1.90" hidden="1">Sheet1!$U$16:$U$39</definedName>
    <definedName name="_xlchart.v1.91" hidden="1">Sheet1!$V$14:$V$15</definedName>
    <definedName name="_xlchart.v1.92" hidden="1">Sheet1!$V$16:$V$39</definedName>
    <definedName name="_xlchart.v1.93" hidden="1">Sheet1!$W$14:$W$15</definedName>
    <definedName name="_xlchart.v1.94" hidden="1">Sheet1!$W$16:$W$39</definedName>
    <definedName name="_xlchart.v1.95" hidden="1">Sheet1!$X$14:$X$15</definedName>
    <definedName name="_xlchart.v1.96" hidden="1">Sheet1!$X$16:$X$39</definedName>
    <definedName name="_xlchart.v1.97" hidden="1">Sheet1!$Y$14:$Y$15</definedName>
    <definedName name="_xlchart.v1.98" hidden="1">Sheet1!$Y$16:$Y$39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K39" i="1" s="1"/>
  <c r="N16" i="1"/>
  <c r="N39" i="1" s="1"/>
  <c r="W39" i="1"/>
  <c r="X39" i="1"/>
  <c r="Y39" i="1"/>
  <c r="L39" i="1"/>
  <c r="M39" i="1"/>
  <c r="O39" i="1"/>
  <c r="P39" i="1"/>
  <c r="Q39" i="1"/>
  <c r="R39" i="1"/>
  <c r="S39" i="1"/>
  <c r="T39" i="1"/>
  <c r="U39" i="1"/>
  <c r="V39" i="1"/>
  <c r="V17" i="1"/>
  <c r="W17" i="1"/>
  <c r="X17" i="1"/>
  <c r="Y17" i="1"/>
  <c r="V18" i="1"/>
  <c r="W18" i="1"/>
  <c r="X18" i="1"/>
  <c r="Y18" i="1"/>
  <c r="V19" i="1"/>
  <c r="W19" i="1"/>
  <c r="X19" i="1"/>
  <c r="Y19" i="1"/>
  <c r="V20" i="1"/>
  <c r="W20" i="1"/>
  <c r="X20" i="1"/>
  <c r="Y20" i="1"/>
  <c r="V21" i="1"/>
  <c r="W21" i="1"/>
  <c r="X21" i="1"/>
  <c r="Y21" i="1"/>
  <c r="V22" i="1"/>
  <c r="W22" i="1"/>
  <c r="X22" i="1"/>
  <c r="Y22" i="1"/>
  <c r="V23" i="1"/>
  <c r="W23" i="1"/>
  <c r="X23" i="1"/>
  <c r="Y23" i="1"/>
  <c r="V24" i="1"/>
  <c r="W24" i="1"/>
  <c r="X24" i="1"/>
  <c r="Y24" i="1"/>
  <c r="V25" i="1"/>
  <c r="W25" i="1"/>
  <c r="X25" i="1"/>
  <c r="Y25" i="1"/>
  <c r="V26" i="1"/>
  <c r="W26" i="1"/>
  <c r="X26" i="1"/>
  <c r="Y26" i="1"/>
  <c r="V27" i="1"/>
  <c r="W27" i="1"/>
  <c r="X27" i="1"/>
  <c r="Y27" i="1"/>
  <c r="V28" i="1"/>
  <c r="W28" i="1"/>
  <c r="X28" i="1"/>
  <c r="Y28" i="1"/>
  <c r="V29" i="1"/>
  <c r="W29" i="1"/>
  <c r="X29" i="1"/>
  <c r="Y29" i="1"/>
  <c r="V30" i="1"/>
  <c r="W30" i="1"/>
  <c r="X30" i="1"/>
  <c r="Y30" i="1"/>
  <c r="V31" i="1"/>
  <c r="W31" i="1"/>
  <c r="X31" i="1"/>
  <c r="Y31" i="1"/>
  <c r="V32" i="1"/>
  <c r="W32" i="1"/>
  <c r="X32" i="1"/>
  <c r="Y32" i="1"/>
  <c r="V33" i="1"/>
  <c r="W33" i="1"/>
  <c r="X33" i="1"/>
  <c r="Y33" i="1"/>
  <c r="V34" i="1"/>
  <c r="W34" i="1"/>
  <c r="X34" i="1"/>
  <c r="Y34" i="1"/>
  <c r="V35" i="1"/>
  <c r="W35" i="1"/>
  <c r="X35" i="1"/>
  <c r="Y35" i="1"/>
  <c r="V36" i="1"/>
  <c r="W36" i="1"/>
  <c r="X36" i="1"/>
  <c r="Y36" i="1"/>
  <c r="V37" i="1"/>
  <c r="W37" i="1"/>
  <c r="X37" i="1"/>
  <c r="Y37" i="1"/>
  <c r="V38" i="1"/>
  <c r="W38" i="1"/>
  <c r="X38" i="1"/>
  <c r="Y38" i="1"/>
  <c r="Y16" i="1"/>
  <c r="X16" i="1"/>
  <c r="W16" i="1"/>
  <c r="V16" i="1"/>
  <c r="U16" i="1"/>
  <c r="U17" i="1"/>
  <c r="U18" i="1"/>
  <c r="U19" i="1"/>
  <c r="U20" i="1"/>
  <c r="U21" i="1"/>
  <c r="U22" i="1"/>
  <c r="U23" i="1"/>
  <c r="U24" i="1"/>
  <c r="U25" i="1"/>
  <c r="U26" i="1"/>
  <c r="U27" i="1"/>
  <c r="U28" i="1"/>
  <c r="U29" i="1"/>
  <c r="U30" i="1"/>
  <c r="U31" i="1"/>
  <c r="U32" i="1"/>
  <c r="U33" i="1"/>
  <c r="U34" i="1"/>
  <c r="U35" i="1"/>
  <c r="U36" i="1"/>
  <c r="U37" i="1"/>
  <c r="U38" i="1"/>
  <c r="T17" i="1"/>
  <c r="T18" i="1"/>
  <c r="T19" i="1"/>
  <c r="T20" i="1"/>
  <c r="T21" i="1"/>
  <c r="T22" i="1"/>
  <c r="T23" i="1"/>
  <c r="T24" i="1"/>
  <c r="T25" i="1"/>
  <c r="T26" i="1"/>
  <c r="T27" i="1"/>
  <c r="T28" i="1"/>
  <c r="T29" i="1"/>
  <c r="T30" i="1"/>
  <c r="T31" i="1"/>
  <c r="T32" i="1"/>
  <c r="T33" i="1"/>
  <c r="T34" i="1"/>
  <c r="T35" i="1"/>
  <c r="T36" i="1"/>
  <c r="T37" i="1"/>
  <c r="T38" i="1"/>
  <c r="T16" i="1"/>
  <c r="S17" i="1"/>
  <c r="S18" i="1"/>
  <c r="S19" i="1"/>
  <c r="S20" i="1"/>
  <c r="S21" i="1"/>
  <c r="S22" i="1"/>
  <c r="S23" i="1"/>
  <c r="S24" i="1"/>
  <c r="S25" i="1"/>
  <c r="S26" i="1"/>
  <c r="S27" i="1"/>
  <c r="S28" i="1"/>
  <c r="S29" i="1"/>
  <c r="S30" i="1"/>
  <c r="S31" i="1"/>
  <c r="S32" i="1"/>
  <c r="S33" i="1"/>
  <c r="S34" i="1"/>
  <c r="S35" i="1"/>
  <c r="S36" i="1"/>
  <c r="S37" i="1"/>
  <c r="S38" i="1"/>
  <c r="S16" i="1"/>
  <c r="Q17" i="1"/>
  <c r="Q18" i="1"/>
  <c r="Q19" i="1"/>
  <c r="Q20" i="1"/>
  <c r="Q21" i="1"/>
  <c r="Q22" i="1"/>
  <c r="Q23" i="1"/>
  <c r="Q24" i="1"/>
  <c r="Q25" i="1"/>
  <c r="Q26" i="1"/>
  <c r="Q27" i="1"/>
  <c r="Q28" i="1"/>
  <c r="Q29" i="1"/>
  <c r="Q30" i="1"/>
  <c r="Q31" i="1"/>
  <c r="Q32" i="1"/>
  <c r="Q33" i="1"/>
  <c r="Q34" i="1"/>
  <c r="Q35" i="1"/>
  <c r="Q36" i="1"/>
  <c r="Q37" i="1"/>
  <c r="Q38" i="1"/>
  <c r="Q16" i="1"/>
  <c r="P16" i="1"/>
  <c r="P17" i="1"/>
  <c r="P18" i="1"/>
  <c r="P19" i="1"/>
  <c r="P20" i="1"/>
  <c r="P21" i="1"/>
  <c r="P22" i="1"/>
  <c r="P23" i="1"/>
  <c r="P24" i="1"/>
  <c r="P25" i="1"/>
  <c r="P26" i="1"/>
  <c r="P27" i="1"/>
  <c r="P28" i="1"/>
  <c r="P29" i="1"/>
  <c r="P30" i="1"/>
  <c r="P31" i="1"/>
  <c r="P32" i="1"/>
  <c r="P33" i="1"/>
  <c r="P34" i="1"/>
  <c r="P35" i="1"/>
  <c r="P36" i="1"/>
  <c r="P37" i="1"/>
  <c r="P38" i="1"/>
  <c r="O17" i="1"/>
  <c r="O18" i="1"/>
  <c r="O19" i="1"/>
  <c r="O20" i="1"/>
  <c r="O21" i="1"/>
  <c r="O22" i="1"/>
  <c r="O23" i="1"/>
  <c r="O24" i="1"/>
  <c r="O25" i="1"/>
  <c r="O26" i="1"/>
  <c r="O27" i="1"/>
  <c r="O28" i="1"/>
  <c r="O29" i="1"/>
  <c r="O30" i="1"/>
  <c r="O31" i="1"/>
  <c r="O32" i="1"/>
  <c r="O33" i="1"/>
  <c r="O34" i="1"/>
  <c r="O35" i="1"/>
  <c r="O36" i="1"/>
  <c r="O37" i="1"/>
  <c r="O38" i="1"/>
  <c r="N17" i="1"/>
  <c r="N18" i="1"/>
  <c r="N19" i="1"/>
  <c r="N20" i="1"/>
  <c r="N21" i="1"/>
  <c r="N22" i="1"/>
  <c r="N23" i="1"/>
  <c r="N24" i="1"/>
  <c r="N25" i="1"/>
  <c r="N26" i="1"/>
  <c r="N27" i="1"/>
  <c r="N28" i="1"/>
  <c r="N29" i="1"/>
  <c r="N30" i="1"/>
  <c r="N31" i="1"/>
  <c r="N32" i="1"/>
  <c r="N33" i="1"/>
  <c r="N34" i="1"/>
  <c r="N35" i="1"/>
  <c r="N36" i="1"/>
  <c r="N37" i="1"/>
  <c r="N38" i="1"/>
  <c r="O16" i="1"/>
  <c r="M17" i="1"/>
  <c r="M18" i="1"/>
  <c r="M19" i="1"/>
  <c r="M20" i="1"/>
  <c r="M21" i="1"/>
  <c r="M22" i="1"/>
  <c r="M23" i="1"/>
  <c r="M24" i="1"/>
  <c r="M25" i="1"/>
  <c r="M26" i="1"/>
  <c r="M27" i="1"/>
  <c r="M28" i="1"/>
  <c r="M29" i="1"/>
  <c r="M30" i="1"/>
  <c r="M31" i="1"/>
  <c r="M32" i="1"/>
  <c r="M33" i="1"/>
  <c r="M34" i="1"/>
  <c r="M35" i="1"/>
  <c r="M36" i="1"/>
  <c r="M37" i="1"/>
  <c r="M38" i="1"/>
  <c r="M16" i="1"/>
  <c r="L17" i="1"/>
  <c r="L18" i="1"/>
  <c r="L19" i="1"/>
  <c r="L20" i="1"/>
  <c r="L21" i="1"/>
  <c r="L22" i="1"/>
  <c r="L23" i="1"/>
  <c r="L24" i="1"/>
  <c r="L25" i="1"/>
  <c r="L26" i="1"/>
  <c r="L27" i="1"/>
  <c r="L28" i="1"/>
  <c r="L29" i="1"/>
  <c r="L30" i="1"/>
  <c r="L31" i="1"/>
  <c r="L32" i="1"/>
  <c r="L33" i="1"/>
  <c r="L34" i="1"/>
  <c r="L35" i="1"/>
  <c r="L36" i="1"/>
  <c r="L37" i="1"/>
  <c r="L38" i="1"/>
  <c r="L16" i="1"/>
  <c r="K17" i="1"/>
  <c r="K18" i="1"/>
  <c r="K19" i="1"/>
  <c r="K21" i="1"/>
  <c r="K22" i="1"/>
  <c r="K23" i="1"/>
  <c r="K24" i="1"/>
  <c r="K25" i="1"/>
  <c r="K26" i="1"/>
  <c r="K27" i="1"/>
  <c r="K28" i="1"/>
  <c r="K29" i="1"/>
  <c r="K30" i="1"/>
  <c r="K31" i="1"/>
  <c r="K32" i="1"/>
  <c r="K33" i="1"/>
  <c r="K34" i="1"/>
  <c r="K35" i="1"/>
  <c r="K36" i="1"/>
  <c r="K37" i="1"/>
  <c r="K38" i="1"/>
  <c r="K16" i="1"/>
  <c r="J17" i="1"/>
  <c r="R17" i="1" s="1"/>
  <c r="J18" i="1"/>
  <c r="R18" i="1" s="1"/>
  <c r="J19" i="1"/>
  <c r="R19" i="1" s="1"/>
  <c r="J20" i="1"/>
  <c r="R20" i="1" s="1"/>
  <c r="J21" i="1"/>
  <c r="R21" i="1" s="1"/>
  <c r="J22" i="1"/>
  <c r="R22" i="1" s="1"/>
  <c r="J23" i="1"/>
  <c r="R23" i="1" s="1"/>
  <c r="J24" i="1"/>
  <c r="R24" i="1" s="1"/>
  <c r="J25" i="1"/>
  <c r="R25" i="1" s="1"/>
  <c r="J26" i="1"/>
  <c r="R26" i="1" s="1"/>
  <c r="J27" i="1"/>
  <c r="R27" i="1" s="1"/>
  <c r="J28" i="1"/>
  <c r="R28" i="1" s="1"/>
  <c r="J29" i="1"/>
  <c r="R29" i="1" s="1"/>
  <c r="J30" i="1"/>
  <c r="R30" i="1" s="1"/>
  <c r="J31" i="1"/>
  <c r="R31" i="1" s="1"/>
  <c r="J32" i="1"/>
  <c r="R32" i="1" s="1"/>
  <c r="J33" i="1"/>
  <c r="R33" i="1" s="1"/>
  <c r="J34" i="1"/>
  <c r="R34" i="1" s="1"/>
  <c r="J35" i="1"/>
  <c r="R35" i="1" s="1"/>
  <c r="J36" i="1"/>
  <c r="R36" i="1" s="1"/>
  <c r="J37" i="1"/>
  <c r="R37" i="1" s="1"/>
  <c r="J38" i="1"/>
  <c r="R38" i="1" s="1"/>
  <c r="J16" i="1"/>
  <c r="I17" i="1"/>
  <c r="I18" i="1"/>
  <c r="I19" i="1"/>
  <c r="I20" i="1"/>
  <c r="I21" i="1"/>
  <c r="I22" i="1"/>
  <c r="I23" i="1"/>
  <c r="I24" i="1"/>
  <c r="I25" i="1"/>
  <c r="I26" i="1"/>
  <c r="I27" i="1"/>
  <c r="I28" i="1"/>
  <c r="I29" i="1"/>
  <c r="I30" i="1"/>
  <c r="I31" i="1"/>
  <c r="I32" i="1"/>
  <c r="I33" i="1"/>
  <c r="I34" i="1"/>
  <c r="I35" i="1"/>
  <c r="I36" i="1"/>
  <c r="I37" i="1"/>
  <c r="I38" i="1"/>
  <c r="I16" i="1"/>
  <c r="I12" i="1"/>
  <c r="L6" i="1"/>
  <c r="L7" i="1"/>
  <c r="L8" i="1"/>
  <c r="L9" i="1"/>
  <c r="L10" i="1"/>
  <c r="K5" i="1"/>
  <c r="K6" i="1"/>
  <c r="K7" i="1"/>
  <c r="K8" i="1"/>
  <c r="K9" i="1"/>
  <c r="K10" i="1"/>
  <c r="K4" i="1"/>
  <c r="J5" i="1"/>
  <c r="J6" i="1"/>
  <c r="J8" i="1"/>
  <c r="I4" i="1"/>
  <c r="I9" i="1"/>
  <c r="J39" i="1" l="1"/>
  <c r="R16" i="1"/>
</calcChain>
</file>

<file path=xl/sharedStrings.xml><?xml version="1.0" encoding="utf-8"?>
<sst xmlns="http://schemas.openxmlformats.org/spreadsheetml/2006/main" count="2698" uniqueCount="1358">
  <si>
    <t>SAMPLE ID</t>
  </si>
  <si>
    <t>SENTENCE</t>
  </si>
  <si>
    <t>LINGUISTICS</t>
  </si>
  <si>
    <t>025-0018</t>
  </si>
  <si>
    <t>And we had an affinity group and got arrested together on blocking the Brooklyn Bridge.</t>
  </si>
  <si>
    <t>025-0037</t>
  </si>
  <si>
    <t>025-0058</t>
  </si>
  <si>
    <t>025-0078</t>
  </si>
  <si>
    <t>025-0086</t>
  </si>
  <si>
    <t>025-0089</t>
  </si>
  <si>
    <t>025-0123</t>
  </si>
  <si>
    <t>025-0133</t>
  </si>
  <si>
    <t>025-0143</t>
  </si>
  <si>
    <t>025-0172</t>
  </si>
  <si>
    <t>And we're sitting there and they'll get panicky and they'll run out of the room and call the cops on us.</t>
  </si>
  <si>
    <t>So it was a really slow, painful process to get anything done.</t>
  </si>
  <si>
    <t>We have to plan our actions and then we will try to pull people off the floor to discuss it and then we'll propose the action on the floor itself and then after the deed is done we'll come back and do a report on what happened.</t>
  </si>
  <si>
    <t>So the cops just came by and wheeled them off.</t>
  </si>
  <si>
    <t>I think that's probably the biggest one that we ever did.</t>
  </si>
  <si>
    <t>It was really sad that Shantytown burned down after a while.</t>
  </si>
  <si>
    <t>It's just such a pleasure to know people like that, and that they're doing this work using everything that they have.</t>
  </si>
  <si>
    <t>But, and he went out to New Jersey and got arrested and went to trial for it.</t>
  </si>
  <si>
    <t>It was nice to be in a room full of so many people that knew Rod.</t>
  </si>
  <si>
    <t>025-0190</t>
  </si>
  <si>
    <t>025-0219</t>
  </si>
  <si>
    <t>025-0224</t>
  </si>
  <si>
    <t>025-0227</t>
  </si>
  <si>
    <t>025-0233</t>
  </si>
  <si>
    <t>025-0235</t>
  </si>
  <si>
    <t>025-0236</t>
  </si>
  <si>
    <t>I think I'll focus on the work and not deal with that part of it.</t>
  </si>
  <si>
    <t>It was kind of like, that's not going to work.</t>
  </si>
  <si>
    <t>It was a lot of fun, actually, to do that.</t>
  </si>
  <si>
    <t>It's kind of shocking in New York there's only one gay Asian bar, don't you think?</t>
  </si>
  <si>
    <t>And the kids were just like sitting there going like...</t>
  </si>
  <si>
    <t>We were just going like, oh, I think we're going to get these teachers in trouble here.</t>
  </si>
  <si>
    <t>But they asked and invited us, so we just went and did our thing.</t>
  </si>
  <si>
    <t>025-0313</t>
  </si>
  <si>
    <t>025-0317</t>
  </si>
  <si>
    <t>To have that community there and to have things to do that actually helps people was very fortunate.</t>
  </si>
  <si>
    <t>When I first went back, this was like a year and a half ago, almost two years ago.</t>
  </si>
  <si>
    <t>023-0006</t>
  </si>
  <si>
    <t>She was a six foot tall, just Amazon, insane, drugged up, awesome, incredible roommate.</t>
  </si>
  <si>
    <t>023-0033</t>
  </si>
  <si>
    <t>023-0035</t>
  </si>
  <si>
    <t>023-0040</t>
  </si>
  <si>
    <t>023-0057</t>
  </si>
  <si>
    <t>023-0058</t>
  </si>
  <si>
    <t>Their roommate was this woman, Caitlin Rothermel, and she was an NYU student.</t>
  </si>
  <si>
    <t>And I was like, oh, you're kind of cool, whatever you think is best.</t>
  </si>
  <si>
    <t>But then again, I think I might have gone first, because I was always way more involved in it than she was.</t>
  </si>
  <si>
    <t>I had, no, I had left New York before he died, so.</t>
  </si>
  <si>
    <t>Yeah. Right after I left New York, I was actually living in Randy Snyder's apartment.</t>
  </si>
  <si>
    <t>023-0084</t>
  </si>
  <si>
    <t>I don't know if there was a larger reason that time.</t>
  </si>
  <si>
    <t>023-0090</t>
  </si>
  <si>
    <t>023-0099</t>
  </si>
  <si>
    <t>023-0108</t>
  </si>
  <si>
    <t>023-0109</t>
  </si>
  <si>
    <t>No, try to imagine, like, Heidi Dorough in heels and a skirt.</t>
  </si>
  <si>
    <t>All right. That was the first time I got arrested.</t>
  </si>
  <si>
    <t>So here I am sitting in the back of a paddy wagon with all these people with all this clown makeup on.</t>
  </si>
  <si>
    <t>I remember meeting David Lopez like a month after that.</t>
  </si>
  <si>
    <t>023-0142</t>
  </si>
  <si>
    <t>023-0161</t>
  </si>
  <si>
    <t>023-0172</t>
  </si>
  <si>
    <t>Michael Petralis would probably get up and yell, ow, this is something offensive, that stupid bitch.</t>
  </si>
  <si>
    <t>I actually remember one time I was at some demonstration and I had no intention of being arrested.</t>
  </si>
  <si>
    <t>Strip searched! And I think they sued the city of New York and won.</t>
  </si>
  <si>
    <t>023-0224</t>
  </si>
  <si>
    <t>023-0228</t>
  </si>
  <si>
    <t>023-0238</t>
  </si>
  <si>
    <t>023-0250</t>
  </si>
  <si>
    <t>023-0254</t>
  </si>
  <si>
    <t>023-0260</t>
  </si>
  <si>
    <t>023-0262</t>
  </si>
  <si>
    <t>023-0273</t>
  </si>
  <si>
    <t>Some of those people at the time were the same people.</t>
  </si>
  <si>
    <t>I don't think she was, I think she was white.</t>
  </si>
  <si>
    <t>I was friends with this guy named Mark Fisher who died and had a political open casket funeral.</t>
  </si>
  <si>
    <t>That was just brilliant. That was before me, I think.</t>
  </si>
  <si>
    <t>I remember. Oh, I remember, of course, the loft parties where Karen Ramspacker, another straight woman in ACT UP, and Catherine and Jocelyn Olive with Robert Garcia.</t>
  </si>
  <si>
    <t>I remember dinner parties, birthday parties, hanging out at Benny's Burritos and The Hat Mexican restaurant.</t>
  </si>
  <si>
    <t>I was particularly fond of this pair of Canadian police boots that I had.</t>
  </si>
  <si>
    <t>David Lopez, Robert Garcia, that guy whose mother was in the group, Ray Navarro.</t>
  </si>
  <si>
    <t>023-0281</t>
  </si>
  <si>
    <t>023-0285</t>
  </si>
  <si>
    <t>My, yeah, my grandparents were actually weirdly supportive of me during the time.</t>
  </si>
  <si>
    <t>And I feel like I did it with so much conviction.</t>
  </si>
  <si>
    <t>neutral</t>
  </si>
  <si>
    <t>sadness</t>
  </si>
  <si>
    <t>joy</t>
  </si>
  <si>
    <t>fear</t>
  </si>
  <si>
    <t>surprise</t>
  </si>
  <si>
    <t>disgust</t>
  </si>
  <si>
    <t>PARALINGUISTICS</t>
  </si>
  <si>
    <t>PARTICIPANT</t>
  </si>
  <si>
    <t>anger</t>
  </si>
  <si>
    <t>022-0001</t>
  </si>
  <si>
    <t>022-0017</t>
  </si>
  <si>
    <t>022-0043</t>
  </si>
  <si>
    <t>022-0053</t>
  </si>
  <si>
    <t>022-0075</t>
  </si>
  <si>
    <t>022-0077</t>
  </si>
  <si>
    <t>022-0106</t>
  </si>
  <si>
    <t>022-0128</t>
  </si>
  <si>
    <t>022-0144</t>
  </si>
  <si>
    <t>022-0149</t>
  </si>
  <si>
    <t>022-0150</t>
  </si>
  <si>
    <t>022-0166</t>
  </si>
  <si>
    <t>022-0173</t>
  </si>
  <si>
    <t>022-0176</t>
  </si>
  <si>
    <t>022-0182</t>
  </si>
  <si>
    <t>022-0187</t>
  </si>
  <si>
    <t>022-0217</t>
  </si>
  <si>
    <t>022-0221</t>
  </si>
  <si>
    <t>022-0229</t>
  </si>
  <si>
    <t>022-0302</t>
  </si>
  <si>
    <t>022-0314</t>
  </si>
  <si>
    <t>022-0370</t>
  </si>
  <si>
    <t>022-0390</t>
  </si>
  <si>
    <t>022-0433</t>
  </si>
  <si>
    <t>022-0508</t>
  </si>
  <si>
    <t>022-0564</t>
  </si>
  <si>
    <t>022-0604</t>
  </si>
  <si>
    <t>022-0664</t>
  </si>
  <si>
    <t>022-0677</t>
  </si>
  <si>
    <t>022-0693</t>
  </si>
  <si>
    <t>022-0700</t>
  </si>
  <si>
    <t>My brother and I are twins and we were the first children of my parents.</t>
  </si>
  <si>
    <t>So that was the first time I'd ever heard of AIDS.</t>
  </si>
  <si>
    <t>And I think looking back on certainly my early days of involvement with ACT UP, From a medical point of view, everything was so horribly grim.</t>
  </si>
  <si>
    <t>had a piece about my personal issues growing up as an Irish Catholic in a very conservative community and having to deal with creating an identity for myself as a gay man.</t>
  </si>
  <si>
    <t>And she was a firebrand and awesome and a wonderful activist.</t>
  </si>
  <si>
    <t>So I guess I'd already acknowledged that part of me always felt that, you know, this disease, which was increasingly, you know, clearly a holocaust for gay men was something I felt certainly posed a threat to me.</t>
  </si>
  <si>
    <t>And I found that a very weird point of view.</t>
  </si>
  <si>
    <t>I mean, it was very, it was kind of grim.</t>
  </si>
  <si>
    <t>He was such a lovely person, a talented painter, and just a lovely, lovely guy.</t>
  </si>
  <si>
    <t>you know, insisted on taking a drug holiday while he was visiting us.</t>
  </si>
  <si>
    <t>I mean, I felt sorrow that they had to suffer.</t>
  </si>
  <si>
    <t>I made a good friend in New York, Michael Softia.</t>
  </si>
  <si>
    <t>Why the hell are you doing all this AIDS activism then?</t>
  </si>
  <si>
    <t>And being sort of personally scared, like, I hope I don't get sick.</t>
  </si>
  <si>
    <t>And for treatment and data, I would say I'm sure that more than half the guys were positive.</t>
  </si>
  <si>
    <t>And I was with the first group that ever got inducted in as new members of TAG.</t>
  </si>
  <si>
    <t>I don't know what they're talking, I could never do this.</t>
  </si>
  <si>
    <t>And, you know, even in those days, David was pretty darn sick.</t>
  </si>
  <si>
    <t>I'm not a doctor. What makes you think I'm a doctor?</t>
  </si>
  <si>
    <t>I work for a film company, and I have to go back to work now.</t>
  </si>
  <si>
    <t>I mean, I worked on Madison Avenue and I wore a suit every day.</t>
  </si>
  <si>
    <t>I think a lot of people don't realize that schism happened in San Francisco as well.</t>
  </si>
  <si>
    <t>And for me as an activist, why the hell am I doing all of this?</t>
  </si>
  <si>
    <t>And a lot of what we'd gotten was pretty disappointing.</t>
  </si>
  <si>
    <t>I remember we were nervous because he had taped us talking about our plans for the bigger action that was going to happen in a few weeks if Roche didn't respond.</t>
  </si>
  <si>
    <t>And we wound up learning that without a large simple trial, but with the benefit of studies that a lot of people, you know, in the general rank and file of AIDS activism opposed because they didn't want people being deprived of life-saving protease inhibitors.</t>
  </si>
  <si>
    <t>And I was just like, they spent so much money on marketing.</t>
  </si>
  <si>
    <t>So, huh. So, looking back on it, yeah, it's funny.</t>
  </si>
  <si>
    <t>And I was grateful for the opportunity to do something that seemed constructive in that way.</t>
  </si>
  <si>
    <t>And that's part of why I wanted to be there.</t>
  </si>
  <si>
    <t>Probably still be in San Jose, yeah, working for Metro or the Mercury News.</t>
  </si>
  <si>
    <t>SUMMARY</t>
  </si>
  <si>
    <t>021-0013</t>
  </si>
  <si>
    <t>021-0049</t>
  </si>
  <si>
    <t>021-0063</t>
  </si>
  <si>
    <t>021-0067</t>
  </si>
  <si>
    <t>021-0085</t>
  </si>
  <si>
    <t>021-0090</t>
  </si>
  <si>
    <t>021-0115</t>
  </si>
  <si>
    <t>021-0140</t>
  </si>
  <si>
    <t>021-0173</t>
  </si>
  <si>
    <t>021-0183</t>
  </si>
  <si>
    <t>021-0222</t>
  </si>
  <si>
    <t>021-0229</t>
  </si>
  <si>
    <t>021-0244</t>
  </si>
  <si>
    <t>021-0259</t>
  </si>
  <si>
    <t>021-0264</t>
  </si>
  <si>
    <t>021-0278</t>
  </si>
  <si>
    <t>I'm a journalism major, focusing on advertising and public relations.</t>
  </si>
  <si>
    <t>But I was certainly impressed with the intensity of the people who were there.</t>
  </si>
  <si>
    <t>It's just the whole concept of going through a training session to put yourself into the street and deal with the police and get arrested seemed pretty foreign because I'd never done, although I'd been politically active, I'd never been involved with an organization that needed to do that level of action.</t>
  </si>
  <si>
    <t>I was certainly nervous about the whole scenario, but during our civil disobedience and leading up to the action, they said that it would most likely be sort of an arrest.</t>
  </si>
  <si>
    <t>She lives here. Mark Fisher, who was in our affinity group, unfortunately passed away.</t>
  </si>
  <si>
    <t>And her brother had just recently passed away from AIDS.</t>
  </si>
  <si>
    <t>I should have started doing my own oral history a few weeks ago.</t>
  </si>
  <si>
    <t>to hear being involved with business community have always just taken my need for action and participation.</t>
  </si>
  <si>
    <t>I don't know if I can remember any specific ones.</t>
  </si>
  <si>
    <t>And also the AIDS treatment news became a fairly informative publication.</t>
  </si>
  <si>
    <t>I don't know what the rest of them were thinking.</t>
  </si>
  <si>
    <t>Well, first and foremost, just proud of being involved with the group as a whole.</t>
  </si>
  <si>
    <t>I don't think I ever met any of his family.</t>
  </si>
  <si>
    <t>I don't remember specifically where it was, but still being pretty numb.</t>
  </si>
  <si>
    <t>Here is a loved member of our family who has died.</t>
  </si>
  <si>
    <t>why I've survived as long and as well as I have.</t>
  </si>
  <si>
    <t>020-0036</t>
  </si>
  <si>
    <t>020-0039</t>
  </si>
  <si>
    <t>020-0040</t>
  </si>
  <si>
    <t>020-0044</t>
  </si>
  <si>
    <t>020-0046</t>
  </si>
  <si>
    <t>020-0057</t>
  </si>
  <si>
    <t>020-0068</t>
  </si>
  <si>
    <t>020-0079</t>
  </si>
  <si>
    <t>020-0104</t>
  </si>
  <si>
    <t>020-0108</t>
  </si>
  <si>
    <t>020-0124</t>
  </si>
  <si>
    <t>020-0164</t>
  </si>
  <si>
    <t>020-0167</t>
  </si>
  <si>
    <t>020-0178</t>
  </si>
  <si>
    <t>020-0181</t>
  </si>
  <si>
    <t>020-0184</t>
  </si>
  <si>
    <t>020-0186</t>
  </si>
  <si>
    <t>020-0189</t>
  </si>
  <si>
    <t>020-0201</t>
  </si>
  <si>
    <t>020-0204</t>
  </si>
  <si>
    <t>020-0223</t>
  </si>
  <si>
    <t>020-0226</t>
  </si>
  <si>
    <t>020-0244</t>
  </si>
  <si>
    <t>020-0245</t>
  </si>
  <si>
    <t>020-0259</t>
  </si>
  <si>
    <t>020-0268</t>
  </si>
  <si>
    <t>020-0272</t>
  </si>
  <si>
    <t>020-0293</t>
  </si>
  <si>
    <t>020-0298</t>
  </si>
  <si>
    <t>020-0321</t>
  </si>
  <si>
    <t>020-0334</t>
  </si>
  <si>
    <t>020-0346</t>
  </si>
  <si>
    <t>020-0376</t>
  </si>
  <si>
    <t>020-0404</t>
  </si>
  <si>
    <t>020-0411</t>
  </si>
  <si>
    <t>020-0413</t>
  </si>
  <si>
    <t>020-0416</t>
  </si>
  <si>
    <t>020-0422</t>
  </si>
  <si>
    <t>020-0446</t>
  </si>
  <si>
    <t>020-0493</t>
  </si>
  <si>
    <t>020-0535</t>
  </si>
  <si>
    <t>020-0568</t>
  </si>
  <si>
    <t>020-0580</t>
  </si>
  <si>
    <t>One day I'm hitchhiking around San Francisco, because it was another great way to meet guys, hitchhiking around San Francisco, believe it or not.</t>
  </si>
  <si>
    <t>And I could take you to the room that was the room where I had my first sex.</t>
  </si>
  <si>
    <t>Well, I should say my first sex indoors in San Francisco.</t>
  </si>
  <si>
    <t>I remember going to this official memorial service at the San Francisco Opera House.</t>
  </si>
  <si>
    <t>And I felt scared, you know, because even inside the city hall, they're gunning us down.</t>
  </si>
  <si>
    <t>saying a message to gay people here in San Francisco, this was not okay, and we had to look out for ourselves, even with the relative attitude, liberal attitudes of San Francisco.</t>
  </si>
  <si>
    <t>And the rest of us gay friends, we weren't allowed to go.</t>
  </si>
  <si>
    <t>Yeah, and I remember a lot of concern from the nurses or clinicians at the, I think it was called the Gay Men's, the Gay STD Clinic, Sheridan Square, above the, there's a Greek restaurant there, And I think Citicorp Bank, and it was like this little space on the second floor, maybe the size of this apartment was the entire clinic, and I remember the clinicians were really concerned that I was there, that I was young, that I had STDs.</t>
  </si>
  <si>
    <t>I thought I was going to be dead real soon.</t>
  </si>
  <si>
    <t>I just couldn't hear him, you know, so I'm having a few puffs and I was just like, you want me to worry about the smoke in your office after you've just given me this news, you know, I'm just not going to pay attention to that.</t>
  </si>
  <si>
    <t>So I went and spoke to my friend Tracy and just tried to figure out what to do in terms of telling my mother, finding a doctor, and dealing with all of this fear of dying.</t>
  </si>
  <si>
    <t>I just wasn't going to listen to whatever she wanted to talk about at the time, like garbage collection or something, you know.</t>
  </si>
  <si>
    <t>And I quickly realized, I couldn't believe it because I smoke pot, you know, Emily.</t>
  </si>
  <si>
    <t>The issue was mandatory testing of patients going into hospitals.</t>
  </si>
  <si>
    <t>So January of 87, I'd say, is when I was allowed to live there.</t>
  </si>
  <si>
    <t>And when I saw him, I was like, well, I want to meet you.</t>
  </si>
  <si>
    <t>Oh, that is making me feel so old right now, remembering that kind of history.</t>
  </si>
  <si>
    <t>Like when we'd go to city council meetings to protest this awful council member from Queens, Joe Lisa.</t>
  </si>
  <si>
    <t>It was terrible. And I remember saying to Marty Robinson, we've got to go to this.</t>
  </si>
  <si>
    <t>And the plan was, because I could project quite well, that I would start yelling from the audience, call us gay.</t>
  </si>
  <si>
    <t>I became good friends with this great guy, James Reed.</t>
  </si>
  <si>
    <t>And he was just so gentle, which is one of the reasons I really loved him, because he was a big guy, walrus mustache, really.</t>
  </si>
  <si>
    <t>No! No, my first big thing was the first one.</t>
  </si>
  <si>
    <t>I was one of the Wall Street 17, the first crew of us to get arrested.</t>
  </si>
  <si>
    <t>And he was really quite impressed with what we had done down in Atlanta.</t>
  </si>
  <si>
    <t>We want it to be outrageous to make the point that we had to be concerned that our government was considering these kind of ideas.</t>
  </si>
  <si>
    <t>what we called concentration camp uniforms, really made a lot of people angry and unhappy.</t>
  </si>
  <si>
    <t>I mean, here's like this crazy Messiah, you know, come down from the mount to deliver his tablets.</t>
  </si>
  <si>
    <t>Like, when are we going to get out there and shut down the streets?</t>
  </si>
  <si>
    <t>Oh, that's kind of nice, I guess I got a little reputation and stuff.</t>
  </si>
  <si>
    <t>It was a good thing he did. It helped, you know, get some news media there.</t>
  </si>
  <si>
    <t>And there was just so much great creativity going on.</t>
  </si>
  <si>
    <t>And there were a lot of guys in that committee I just didn't like at all.</t>
  </si>
  <si>
    <t>And I'm like, let's go to her house, go over the edge kind of thing.</t>
  </si>
  <si>
    <t>During one of the meetings, we broke up into affinity groups, and people were planning things.</t>
  </si>
  <si>
    <t>She was just kind in saying, well, no, I don't think so, not on this action.</t>
  </si>
  <si>
    <t>I had some issues I wanted to get out of me that day.</t>
  </si>
  <si>
    <t>Not just to stand up to the church, but to stand up to the New York politicians, to stand up to the indifference of the media, national politicians, global institutions like the Vatican.</t>
  </si>
  <si>
    <t>And I guess it was at that point, I went into this thing of, well, it's a Fellini movie.</t>
  </si>
  <si>
    <t>Just trying to help her, you know, deal with her loss and her grief.</t>
  </si>
  <si>
    <t>You can't keep turning to the government and saying more money for the subsidies.</t>
  </si>
  <si>
    <t>And I had no money, and I had to send fundraising letters out to friends, say, help, send me to Japan.</t>
  </si>
  <si>
    <t>Well, my grandmother gets all upset and says, you know, oh, this is some mafia-controlled baby beauty contest.</t>
  </si>
  <si>
    <t>019-0015</t>
  </si>
  <si>
    <t>019-0016</t>
  </si>
  <si>
    <t>019-0032</t>
  </si>
  <si>
    <t>019-0038</t>
  </si>
  <si>
    <t>019-0047</t>
  </si>
  <si>
    <t>019-0069</t>
  </si>
  <si>
    <t>019-0089</t>
  </si>
  <si>
    <t>019-0098</t>
  </si>
  <si>
    <t>019-0161</t>
  </si>
  <si>
    <t>019-0230</t>
  </si>
  <si>
    <t>019-0248</t>
  </si>
  <si>
    <t>019-0333</t>
  </si>
  <si>
    <t>019-0357</t>
  </si>
  <si>
    <t>019-0370</t>
  </si>
  <si>
    <t>019-0376</t>
  </si>
  <si>
    <t>Essentially, he was a pillow designer, designed the pillows for our office.</t>
  </si>
  <si>
    <t>And there was just something so compelling about these two men and the stories that they were bringing forth to me.</t>
  </si>
  <si>
    <t>I wasn't really afraid of feeling alienated because I didn't feel really wholly a part of the gay community.</t>
  </si>
  <si>
    <t>And I became involved in my first serious relationship with a man, the boy.</t>
  </si>
  <si>
    <t>Well, you know, in 84, there wasn't any treatment information.</t>
  </si>
  <si>
    <t>I think everything in life boils down to just a few things, and fear is one of those overriding emotions that drives people.</t>
  </si>
  <si>
    <t>I wanted to escape what I'd experienced in My Lover's Loss and all these other people that I met who died rapidly.</t>
  </si>
  <si>
    <t>It wasn't like you had this massive group of HIV-positive people who were going to begin pitting themselves against the HIV negatives or the assumed HIV negatives.</t>
  </si>
  <si>
    <t>And it also received tax incentives and abatements for development of skilled nursing facilities.</t>
  </si>
  <si>
    <t>unless you created the agencies to actually provide the services, that these people would fall through the gaps anyway.</t>
  </si>
  <si>
    <t>But the general feeling was very pro-treatment in the early days.</t>
  </si>
  <si>
    <t>You know, there was so much activity, so constant, that aside from the Sullivan action, it's hard to remember.</t>
  </si>
  <si>
    <t>It's funny when I barely even know the names of up and coming drugs.</t>
  </si>
  <si>
    <t>I can't even remember some of the other ones, but they were really funny.</t>
  </si>
  <si>
    <t>I thought that we had actually scheduled this to happen on this specific Saturday and apparently I was mistaken and I showed up at the ice rink with my placard all rolled up under my parka jacket and rented my skates and waited for other people to show and no one showed up and I thought, well, I might as well do it anyway.</t>
  </si>
  <si>
    <t>018-0015</t>
  </si>
  <si>
    <t>018-0047</t>
  </si>
  <si>
    <t>018-0084</t>
  </si>
  <si>
    <t>018-0123</t>
  </si>
  <si>
    <t>018-0138</t>
  </si>
  <si>
    <t>018-0142</t>
  </si>
  <si>
    <t>018-0152</t>
  </si>
  <si>
    <t>018-0195</t>
  </si>
  <si>
    <t>018-0196</t>
  </si>
  <si>
    <t>018-0197</t>
  </si>
  <si>
    <t>018-0198</t>
  </si>
  <si>
    <t>018-0199</t>
  </si>
  <si>
    <t>018-0213</t>
  </si>
  <si>
    <t>018-0215</t>
  </si>
  <si>
    <t>018-0244</t>
  </si>
  <si>
    <t>018-0251</t>
  </si>
  <si>
    <t>018-0253</t>
  </si>
  <si>
    <t>018-0254</t>
  </si>
  <si>
    <t>018-0311</t>
  </si>
  <si>
    <t>018-0352</t>
  </si>
  <si>
    <t>018-0354</t>
  </si>
  <si>
    <t>018-0374</t>
  </si>
  <si>
    <t>018-0380</t>
  </si>
  <si>
    <t>018-0398</t>
  </si>
  <si>
    <t>018-0400</t>
  </si>
  <si>
    <t>018-0416</t>
  </si>
  <si>
    <t>018-0454</t>
  </si>
  <si>
    <t>018-0462</t>
  </si>
  <si>
    <t>018-0465</t>
  </si>
  <si>
    <t>018-0488</t>
  </si>
  <si>
    <t>018-0489</t>
  </si>
  <si>
    <t>018-0520</t>
  </si>
  <si>
    <t>018-0521</t>
  </si>
  <si>
    <t>018-0542</t>
  </si>
  <si>
    <t>018-0546</t>
  </si>
  <si>
    <t>018-0560</t>
  </si>
  <si>
    <t>018-0565</t>
  </si>
  <si>
    <t>I was looking forward to living in New York City.</t>
  </si>
  <si>
    <t>There was all that 80s political action that was going on, and I was tuned into it.</t>
  </si>
  <si>
    <t>So there was all this stuff that was totally worked out.</t>
  </si>
  <si>
    <t>I was one of the people who ran for and was elected to facilitate meetings.</t>
  </si>
  <si>
    <t>Oh, we were so outraged that he would rewrite this thing that the committee had worked so hard on.</t>
  </si>
  <si>
    <t>Third of all, we were PWAs, so what were we liaising with as if we were the ambassadors from the non-infected world or something?</t>
  </si>
  <si>
    <t>Well, it tore me up because I wasn't used to this and I understood the motivation behind inclusivity and I certainly understood what it felt like to feel invisible and persecuted as a gay man and so I didn't want to then be part of the persecution of people of color, or women, or immigrants, or any of these other groups that were sort of kind of part of this notion of who we had to reach out and bring in to act up.</t>
  </si>
  <si>
    <t>You're a Nazi. People are dying and you're fussing over how to print the flyer, what to say on the flyer.</t>
  </si>
  <si>
    <t>And I was shaking. Oh my God, I was shaking.</t>
  </si>
  <si>
    <t>And my voice was shaking. I was, you know, I was 22.</t>
  </si>
  <si>
    <t>You know, he was Larry Kramer and he was calling me a Nazi.</t>
  </si>
  <si>
    <t>And I'm German and I'm really sensitive to being called a Nazi, actually.</t>
  </si>
  <si>
    <t>What are you afraid your parents are going to see it?</t>
  </si>
  <si>
    <t>He'd have, you know, and so there we were like butting heads.</t>
  </si>
  <si>
    <t>We were all, it seemed like we were all kind of at odds.</t>
  </si>
  <si>
    <t>I didn't know what I wanted to do in terms of film.</t>
  </si>
  <si>
    <t>I didn't know how I was going to pull that all together.</t>
  </si>
  <si>
    <t>And what happened was I eventually started writing about film for OutWeek and for the Village Voice and doing film reviews and that kind of pushed me more into writing away from film.</t>
  </si>
  <si>
    <t>At which point, Marty Robinson stood up and said, don't you invoke Stonewall.</t>
  </si>
  <si>
    <t>I said, yeah, but all our friends are getting diagnosed.</t>
  </si>
  <si>
    <t>And I remember thinking, Does that mean that we're going to be where Suzanne is at some point?</t>
  </si>
  <si>
    <t>And I was starting to have sex without condoms with strangers.</t>
  </si>
  <si>
    <t>I remember seeing a therapist and he decided that I had a death wish and I was so traumatized by this idea that I had a death wish and then I thought about it and I thought, I don't have a death wish actually.</t>
  </si>
  <si>
    <t>It was the only time I spent the night in jail.</t>
  </si>
  <si>
    <t>And we had to spend the night in jail cells in Albany.</t>
  </si>
  <si>
    <t>And all I wanted to do was have a cigarette.</t>
  </si>
  <si>
    <t>Get it through your head. We're not going to let you go just because you're mad at us.</t>
  </si>
  <si>
    <t>I didn't know how to deal with my mother dying of cancer.</t>
  </si>
  <si>
    <t>The wires came off my jaw, my mother got sick, my mother died.</t>
  </si>
  <si>
    <t>Every Sunday, until I left home for college, I went to Mass.</t>
  </si>
  <si>
    <t>I got out of college and every Monday I went to Act Up, and it was my new religion.</t>
  </si>
  <si>
    <t>And Lady Bunny said, oh, you just got beat up?</t>
  </si>
  <si>
    <t>Now you girls, you're driving the boys crazy, so be careful out there!</t>
  </si>
  <si>
    <t>It was hard to keep up friendships with people who weren't in ACT UP.</t>
  </si>
  <si>
    <t>I really didn't know what to do with those friendships.</t>
  </si>
  <si>
    <t>I went to a lot of films. I went to performance.</t>
  </si>
  <si>
    <t>I have a boyfriend who is a graphic designer and a painter and a dancer.</t>
  </si>
  <si>
    <t>017-0013</t>
  </si>
  <si>
    <t>017-0142</t>
  </si>
  <si>
    <t>017-0150</t>
  </si>
  <si>
    <t>017-0153</t>
  </si>
  <si>
    <t>017-0203</t>
  </si>
  <si>
    <t>017-0209</t>
  </si>
  <si>
    <t>017-0222</t>
  </si>
  <si>
    <t>017-0306</t>
  </si>
  <si>
    <t>017-0311</t>
  </si>
  <si>
    <t>017-0322</t>
  </si>
  <si>
    <t>My mother's half-brother and his partner both ultimately died of AIDS, but he had a sick period, and he's probably the first close person that I knew.</t>
  </si>
  <si>
    <t>for a long time and we didn't lose relatives when I was born.</t>
  </si>
  <si>
    <t>They knew I was in a stable relationship with someone that they knew and liked.</t>
  </si>
  <si>
    <t>A lot of my friends were friends who I knew through my profession.</t>
  </si>
  <si>
    <t>And who was there? I went, Mark went, I think Garance went.</t>
  </si>
  <si>
    <t>It was immunology instead of virology and it was challenging and exciting and more open.</t>
  </si>
  <si>
    <t>in the body and why the body wasn't able to fight it off.</t>
  </si>
  <si>
    <t>Well, I helped to start something called the AIDS Vaccine Advocacy Coalition, which is now actually a going concern.</t>
  </si>
  <si>
    <t>and managed to raise enough money to hire a part-time administrative person.</t>
  </si>
  <si>
    <t>I mean, I've had undetectable viral load ever since, which is totally amazing.</t>
  </si>
  <si>
    <t>016-0008</t>
  </si>
  <si>
    <t>016-0016</t>
  </si>
  <si>
    <t>016-0025</t>
  </si>
  <si>
    <t>016-0029</t>
  </si>
  <si>
    <t>016-0036</t>
  </si>
  <si>
    <t>016-0052</t>
  </si>
  <si>
    <t>016-0054</t>
  </si>
  <si>
    <t>016-0129</t>
  </si>
  <si>
    <t>016-0135</t>
  </si>
  <si>
    <t>016-0202</t>
  </si>
  <si>
    <t>016-0206</t>
  </si>
  <si>
    <t>016-0215</t>
  </si>
  <si>
    <t>016-0217</t>
  </si>
  <si>
    <t>016-0220</t>
  </si>
  <si>
    <t>016-0292</t>
  </si>
  <si>
    <t>016-0316</t>
  </si>
  <si>
    <t>016-0334</t>
  </si>
  <si>
    <t>016-0352</t>
  </si>
  <si>
    <t>016-0355</t>
  </si>
  <si>
    <t>016-0356</t>
  </si>
  <si>
    <t>I didn't know we had a family will, so it wasn't a great loss, but it was very difficult for my father in particular.</t>
  </si>
  <si>
    <t>And I met people who just impressed me as activists.</t>
  </si>
  <si>
    <t>Because I was becoming a writer and a journalist, I've always had a slightly divided identity where I feel like I'm torn between observing events and recording them and participating in them.</t>
  </si>
  <si>
    <t>And I think that's when my, I think the activism really kind of came together for me.</t>
  </si>
  <si>
    <t>I've never, ever enjoyed getting arrested or going to jail.</t>
  </si>
  <si>
    <t>I wrote my first essay on Haiti sort of under a pseudonym and sort of took a deeper step in terms of real human rights work.</t>
  </si>
  <si>
    <t>I often traveled with a girlfriend or things like that, so certainly people knew.</t>
  </si>
  <si>
    <t>I didn't think that the people in the peace movement were as angry at all.</t>
  </si>
  <si>
    <t>I was always kind of struggling, I think, after a while between writing, because I was writing about it.</t>
  </si>
  <si>
    <t>I think that the message was delivered to the INS or to people involved in working on New York City immigration issues, the office of whatever it would be, you know, whatever mayor.</t>
  </si>
  <si>
    <t>I felt that it was a essentially a I'd say lip service paid to a government response to the epidemic in a city that was being devastated by AIDS.</t>
  </si>
  <si>
    <t>It was one of the things that drew me to him.</t>
  </si>
  <si>
    <t>Maybe once he was in an affinity group with me.</t>
  </si>
  <si>
    <t>I believe World AIDS Day was the occasion and it was a multi-pronged attack on the city to just kind of raise people's awareness that you can't, that the day itself was desperate, that the situation was so urgent.</t>
  </si>
  <si>
    <t>I don't think I wrote about AIDS for The Village Voice.</t>
  </si>
  <si>
    <t>Some of them, I don't know that they're identified as lesbians.</t>
  </si>
  <si>
    <t>I mean, there are so many people who have gone through ACT UP who are lesbians who have taken critical roles in this epidemic.</t>
  </si>
  <si>
    <t>I was very fatigued emotionally from caretaking one of my closest friends who died because I was one of the main caretakers for two or three years and that was an exhausting period of time.</t>
  </si>
  <si>
    <t>And a lot of the energy and enthusiasm and sense of possibility that had really driven ACT UP here in New York, was found there again.</t>
  </si>
  <si>
    <t>So I got re-inspired by the activism of people in Paris.</t>
  </si>
  <si>
    <t>015-0058</t>
  </si>
  <si>
    <t>015-0060</t>
  </si>
  <si>
    <t>015-0080</t>
  </si>
  <si>
    <t>015-0145</t>
  </si>
  <si>
    <t>015-0191</t>
  </si>
  <si>
    <t>015-0215</t>
  </si>
  <si>
    <t>015-0284</t>
  </si>
  <si>
    <t>015-0318</t>
  </si>
  <si>
    <t>015-0336</t>
  </si>
  <si>
    <t>015-0339</t>
  </si>
  <si>
    <t>015-0341</t>
  </si>
  <si>
    <t>015-0345</t>
  </si>
  <si>
    <t>015-0359</t>
  </si>
  <si>
    <t>015-0385</t>
  </si>
  <si>
    <t>015-0441</t>
  </si>
  <si>
    <t>015-0454</t>
  </si>
  <si>
    <t>015-0455</t>
  </si>
  <si>
    <t>015-0474</t>
  </si>
  <si>
    <t>015-0476</t>
  </si>
  <si>
    <t>015-0480</t>
  </si>
  <si>
    <t>015-0531</t>
  </si>
  <si>
    <t>015-0549</t>
  </si>
  <si>
    <t>015-0589</t>
  </si>
  <si>
    <t>015-0655</t>
  </si>
  <si>
    <t>015-0665</t>
  </si>
  <si>
    <t>015-0666</t>
  </si>
  <si>
    <t>015-0674</t>
  </si>
  <si>
    <t>015-0716</t>
  </si>
  <si>
    <t>that my life be used to make the world a better place and that somebody's life be better because I was here.</t>
  </si>
  <si>
    <t>I knew where it was, but I'd never been there before.</t>
  </si>
  <si>
    <t>And I'd already had this one experience, because my frame of reference was this terrible experience that had happened in Brooklyn to my landlords.</t>
  </si>
  <si>
    <t>And they immediately invited us into the building, please come in.</t>
  </si>
  <si>
    <t>Well, we didn't know what state had the master policy for NATCO.</t>
  </si>
  <si>
    <t>But the thing is that when you start talking about insurance in terms of money to pay for your care, everybody's got an insurance company horror story.</t>
  </si>
  <si>
    <t>I'm really looking forward to having a front row seat to see how this comes out, you know.</t>
  </si>
  <si>
    <t>Again, when they were faceless bureaucrats, they had paper plates on.</t>
  </si>
  <si>
    <t>And there were all these people on the school bus.</t>
  </si>
  <si>
    <t>So they all bop off the bus, you know, canes and walkers and the whole nine, fists in the air, you know, and they just charged right into the, and got in the picket line.</t>
  </si>
  <si>
    <t>And it was like, it was just wonderful, you know.</t>
  </si>
  <si>
    <t>And on the other side of the stage is Empire, and they open up, they give a slideshow, and they talk about how they need more money.</t>
  </si>
  <si>
    <t>And halfway through, the faceless bureaucrats stood in front of him.</t>
  </si>
  <si>
    <t>This was like, for them, this was like radical, you know, to be sitting and actually talking to people.</t>
  </si>
  <si>
    <t>I'll never forget the first time we met with Frank Padovan.</t>
  </si>
  <si>
    <t>And she had never in her life been talked to in that way and she just, oh, it was wonderful because the thing is if you really, don't ever get those women pissed off at you.</t>
  </si>
  <si>
    <t>because then she was, not only was she rock solid on her issues, she went off and got a whole bunch of people organized to try and get Frank out of office the next time.</t>
  </si>
  <si>
    <t>And I would give them to him and I'm like, OK, we're not going home until we get this case gone.</t>
  </si>
  <si>
    <t>Oh, it's a great mall. And we would go in and we would just see these flying squads into the mall.</t>
  </si>
  <si>
    <t>They would make little lines to get your flyer, you know?</t>
  </si>
  <si>
    <t>And graduate school for me was not, wasn't a terribly positive experience.</t>
  </si>
  <si>
    <t>They do. that I was very concerned about that and I was very careful about keeping separate my work life and my act up life and not telling people at work that that's where I was or that I was involved at all.</t>
  </si>
  <si>
    <t>That was when we had the funeral in Tompkins Square Park, was that summer.</t>
  </si>
  <si>
    <t>He managed to talk the police out of arresting him.</t>
  </si>
  <si>
    <t>OK. But the sticker said, this insurance company under surveillance by the AIDS Coalition Unleashed Power.</t>
  </si>
  <si>
    <t>We had these stickers, we had them made up, printed up professionally, all right?</t>
  </si>
  <si>
    <t>And that is not one of the things in the rights.</t>
  </si>
  <si>
    <t>One of the things that's really important to me is church.</t>
  </si>
  <si>
    <t>002-0035</t>
  </si>
  <si>
    <t>002-0057</t>
  </si>
  <si>
    <t>002-0061</t>
  </si>
  <si>
    <t>002-0070</t>
  </si>
  <si>
    <t>002-0076</t>
  </si>
  <si>
    <t>002-0080</t>
  </si>
  <si>
    <t>002-0081</t>
  </si>
  <si>
    <t>002-0107</t>
  </si>
  <si>
    <t>002-0152</t>
  </si>
  <si>
    <t>002-0155</t>
  </si>
  <si>
    <t>002-0165</t>
  </si>
  <si>
    <t>002-0196</t>
  </si>
  <si>
    <t>002-0197</t>
  </si>
  <si>
    <t>002-0210</t>
  </si>
  <si>
    <t>002-0227</t>
  </si>
  <si>
    <t>002-0237</t>
  </si>
  <si>
    <t>002-0256</t>
  </si>
  <si>
    <t>002-0257</t>
  </si>
  <si>
    <t>002-0261</t>
  </si>
  <si>
    <t>002-0320</t>
  </si>
  <si>
    <t>002-0346</t>
  </si>
  <si>
    <t>002-0378</t>
  </si>
  <si>
    <t>002-0417</t>
  </si>
  <si>
    <t>002-0418</t>
  </si>
  <si>
    <t>002-0419</t>
  </si>
  <si>
    <t>002-0424</t>
  </si>
  <si>
    <t>002-0431</t>
  </si>
  <si>
    <t>002-0448</t>
  </si>
  <si>
    <t>002-0464</t>
  </si>
  <si>
    <t>002-0468</t>
  </si>
  <si>
    <t>002-0485</t>
  </si>
  <si>
    <t>002-0503</t>
  </si>
  <si>
    <t>002-0504</t>
  </si>
  <si>
    <t>002-0513</t>
  </si>
  <si>
    <t>002-0522</t>
  </si>
  <si>
    <t>002-0526</t>
  </si>
  <si>
    <t>002-0530</t>
  </si>
  <si>
    <t>002-0562</t>
  </si>
  <si>
    <t>002-0573</t>
  </si>
  <si>
    <t>002-0581</t>
  </si>
  <si>
    <t>002-0589</t>
  </si>
  <si>
    <t>002-0598</t>
  </si>
  <si>
    <t>002-0603</t>
  </si>
  <si>
    <t>002-0610</t>
  </si>
  <si>
    <t>002-0611</t>
  </si>
  <si>
    <t>002-0615</t>
  </si>
  <si>
    <t>002-0624</t>
  </si>
  <si>
    <t>002-0645</t>
  </si>
  <si>
    <t>002-0646</t>
  </si>
  <si>
    <t>002-0662</t>
  </si>
  <si>
    <t>002-0663</t>
  </si>
  <si>
    <t>He died in 1986, and he was able to keep working.</t>
  </si>
  <si>
    <t>because I was out of work for about three days.</t>
  </si>
  <si>
    <t>And my family was great. My family was really great, so they were very accepting.</t>
  </si>
  <si>
    <t>And that was a big bone of contention for, that was just, that really hurt him.</t>
  </si>
  <si>
    <t>It was rough. It was rough because his mom, they also didn't want to learn anything, which was sort of scared.</t>
  </si>
  <si>
    <t>So in his first hospitalization, his mother just went hysterical.</t>
  </si>
  <si>
    <t>And she was like, I don't know what to do.</t>
  </si>
  <si>
    <t>Oh God, do I remember any of the acts that were there?</t>
  </si>
  <si>
    <t>It was 400 white people in the room and then, you know, I would see one black man and one Mexican man over there.</t>
  </si>
  <si>
    <t>And all that, and Ortez, I remember, would get up, if you recall, he would just get up in front of the room and start talking about the issues of people of color all the time and haranguing the room about the issues of people of color.</t>
  </si>
  <si>
    <t>And I remember getting up and saying to the room, this is a white liberal's nightmare.</t>
  </si>
  <si>
    <t>Who are you? You know, I don't know who you are.</t>
  </si>
  <si>
    <t>You know, it was so it was a little disorienting sometimes because I felt as if sometimes that I was under surveillance all the time because I kept bumping into people all over the city that were attending ACT UP meetings that would say, hey, Robert, how are you?</t>
  </si>
  <si>
    <t>I'm one of the people that's trying to keep the peace here.</t>
  </si>
  <si>
    <t>I don't think it did exist, not in the form that it is now.</t>
  </si>
  <si>
    <t>physically? Yeah, sometimes physically we would stand between the cops and the demonstrators.</t>
  </si>
  <si>
    <t>The funniest thing was I got arrested, I got dragged onto the bus that they were taking people and I still had my walkie-talkie.</t>
  </si>
  <si>
    <t>So I was telling people I've been arrested and someone should come and get this walkie-talkie because I'm taking the walkie-talkie to jail with me.</t>
  </si>
  <si>
    <t>I tried not to get arrested in New York because Puerto Ricans disappear in the system in New York.</t>
  </si>
  <si>
    <t>You know, I don't remember if Greg was on the coordinating committee or not.</t>
  </si>
  <si>
    <t>Certainly, the doctors were saying, you know, you should be taking drugs.</t>
  </si>
  <si>
    <t>I want other people to go in there, not me.</t>
  </si>
  <si>
    <t>It was like, no, no, no. You cannot talk to me in a formula.</t>
  </si>
  <si>
    <t>No, no, no. You need to talk to me in English.</t>
  </si>
  <si>
    <t>So I remember doing stuff like that, and that was part of what we were doing at the CCG.</t>
  </si>
  <si>
    <t>You know what I mean? Who the fuck cares about that?</t>
  </si>
  <si>
    <t>We don't know. Well, why don't we do what, you know, why don't we find out?</t>
  </si>
  <si>
    <t>But of course, you still have to hear the Mishigas when you walk in.</t>
  </si>
  <si>
    <t>Who knew, you know, you should have gone into medicine, you know.</t>
  </si>
  <si>
    <t>The rest of us didn't know what the fuck was happening.</t>
  </si>
  <si>
    <t>I mean, people don't want to talk about class here.</t>
  </si>
  <si>
    <t>And we had been very good friends before Act Up.</t>
  </si>
  <si>
    <t>And then both went into ACT UP and then he became the treasurer and I became the at-large member and we stayed very close friends.</t>
  </si>
  <si>
    <t>If I can socialize with you, I can have sex with you.</t>
  </si>
  <si>
    <t>And so I think I'm also, I've become, I mean, even when I was doing prevention work, I mean, I've always done a lot.</t>
  </si>
  <si>
    <t>Well, you know, but in all reality, probably I would have.</t>
  </si>
  <si>
    <t>That's enough for me. You're wearing a cool pair of shoes.</t>
  </si>
  <si>
    <t>ACT UP really didn't have resources to bring to the task force.</t>
  </si>
  <si>
    <t>I have no idea. You gotta talk to those tag boys.</t>
  </si>
  <si>
    <t>I was like, I don't need to do this because I'm not getting anything out of this.</t>
  </si>
  <si>
    <t>Somebody who was, no, no, no, okay, got it, got it.</t>
  </si>
  <si>
    <t>And I was invited to go since I did this installation.</t>
  </si>
  <si>
    <t>I was in Grand Fury for about three or four years.</t>
  </si>
  <si>
    <t>And one of the interesting things about it was, about Grand Fury, was that not all of us were working artists.</t>
  </si>
  <si>
    <t>So at that time, I was working in the Minority Task Force on AIDS.</t>
  </si>
  <si>
    <t>I'm kissing Heidi. I'm kissing Maria Magenti's girlfriend at the time.</t>
  </si>
  <si>
    <t>Sorry John, sorry John. because I was trying to remember who else.</t>
  </si>
  <si>
    <t>I mean, they went up. It went up, but people were defaced.</t>
  </si>
  <si>
    <t>So the funniest thing for me was that in New York, it was in buses in the Bronx.</t>
  </si>
  <si>
    <t>I never had that experience with someone to say, no, we're not gonna do it that way, we're gonna do it this way.</t>
  </si>
  <si>
    <t>Fuck you, we're gonna do it the way I wanna do it.</t>
  </si>
  <si>
    <t>I mean, it was that first week of depression that I had no idea what I was going to do, who I was going to talk to health-wise.</t>
  </si>
  <si>
    <t>So I came to New York. And also because, you know, I have family here and they gave me more money than the others.</t>
  </si>
  <si>
    <t>I said, why? He said, well, they need somebody to translate.</t>
  </si>
  <si>
    <t>in a sense that it was so overwhelming coming from not having people to talk to about to a bunch of fire up people, you know what I mean?</t>
  </si>
  <si>
    <t>It was the closest to home, but it was something to learn.</t>
  </si>
  <si>
    <t>It's not that great now. And they, you know, we started to do the same, go out and put stickers on people and just say, come on and see.</t>
  </si>
  <si>
    <t>And I remember like in two weeks, we had like a meeting of 200 people, you know, which he was for Puerto Rico.</t>
  </si>
  <si>
    <t>You know, it's like, And, you know, it was a really rough conversation to negotiate if they really needed an act of a chapter or they just needed to, you know, start the fire and they take it from there and we leave because we were not going to stay, which was my main concern.</t>
  </si>
  <si>
    <t>And I didn't go, but those that went told me it was really, you know, it was devastating to see what they saw there.</t>
  </si>
  <si>
    <t>And I remember that, you know, I was struck by it.</t>
  </si>
  <si>
    <t>Because, I mean, first you come with a thick accent, right?</t>
  </si>
  <si>
    <t>Oh, yeah. I mean, the information that came out from the Treatment and Data Committee was amazing, and I used it all the time, definitely.</t>
  </si>
  <si>
    <t>to do that. I was disappointed with some of the answers I would get from people like we can't fix everybody's life.</t>
  </si>
  <si>
    <t>It ended up like, you know, like a majority of the people that I look up to because I thought the work they did was so critical.</t>
  </si>
  <si>
    <t>I was involved with the National Latino Lesbian and Gay Organization.</t>
  </si>
  <si>
    <t>And then it was about other people in other communities.</t>
  </si>
  <si>
    <t>with the work we did, because our hearts were there 300%.</t>
  </si>
  <si>
    <t>I couldn't look that further to the future because everything was just falling apart around me.</t>
  </si>
  <si>
    <t>You know, yeah, I mean, for me, information saved my life.</t>
  </si>
  <si>
    <t>I feel pretty, yeah, I fulfill my desire to see ways of people getting information.</t>
  </si>
  <si>
    <t>But they couldn't understand why other people within the organization thought, yes, let's say treatment issues are important in research.</t>
  </si>
  <si>
    <t>003-0032</t>
  </si>
  <si>
    <t>003-0067</t>
  </si>
  <si>
    <t>003-0079</t>
  </si>
  <si>
    <t>003-0086</t>
  </si>
  <si>
    <t>003-0115</t>
  </si>
  <si>
    <t>003-0180</t>
  </si>
  <si>
    <t>003-0182</t>
  </si>
  <si>
    <t>003-0183</t>
  </si>
  <si>
    <t>003-0205</t>
  </si>
  <si>
    <t>003-0281</t>
  </si>
  <si>
    <t>003-0293</t>
  </si>
  <si>
    <t>003-0304</t>
  </si>
  <si>
    <t>003-0317</t>
  </si>
  <si>
    <t>003-0319</t>
  </si>
  <si>
    <t>003-0351</t>
  </si>
  <si>
    <t>003-0366</t>
  </si>
  <si>
    <t>003-0371</t>
  </si>
  <si>
    <t>003-0395</t>
  </si>
  <si>
    <t>003-0417</t>
  </si>
  <si>
    <t>003-0423</t>
  </si>
  <si>
    <t>003-0458</t>
  </si>
  <si>
    <t>004-0101</t>
  </si>
  <si>
    <t>004-0128</t>
  </si>
  <si>
    <t>004-0196</t>
  </si>
  <si>
    <t>004-0263</t>
  </si>
  <si>
    <t>004-0321</t>
  </si>
  <si>
    <t>004-0329</t>
  </si>
  <si>
    <t>004-0361</t>
  </si>
  <si>
    <t>004-0367</t>
  </si>
  <si>
    <t>004-0390</t>
  </si>
  <si>
    <t>004-0393</t>
  </si>
  <si>
    <t>004-0396</t>
  </si>
  <si>
    <t>004-0408</t>
  </si>
  <si>
    <t>004-0413</t>
  </si>
  <si>
    <t>004-0416</t>
  </si>
  <si>
    <t>004-0423</t>
  </si>
  <si>
    <t>004-0490</t>
  </si>
  <si>
    <t>004-0494</t>
  </si>
  <si>
    <t>004-0573</t>
  </si>
  <si>
    <t>004-0581</t>
  </si>
  <si>
    <t>004-0667</t>
  </si>
  <si>
    <t>004-0670</t>
  </si>
  <si>
    <t>004-0675</t>
  </si>
  <si>
    <t>004-0744</t>
  </si>
  <si>
    <t>004-0754</t>
  </si>
  <si>
    <t>004-0755</t>
  </si>
  <si>
    <t>004-0790</t>
  </si>
  <si>
    <t>004-0793</t>
  </si>
  <si>
    <t>004-0806</t>
  </si>
  <si>
    <t>004-0808</t>
  </si>
  <si>
    <t>Then I was deeply insulted because Larry Kramer wouldn't talk to us, and Tim Sweeney wouldn't really give us much time.</t>
  </si>
  <si>
    <t>David was working with a couple of ex-college buddies, a couple of ex-Oberlin people.</t>
  </si>
  <si>
    <t>But Bradley Ball and Marty Robinson were more than happy to sit down and speak to me for as long as I would talk to them.</t>
  </si>
  <si>
    <t>So basically long story short is really we convinced the national group when we came back and I remember being very excited and ecstatic.</t>
  </si>
  <si>
    <t>If the weather's nice, the meeting spills out into the courtyard.</t>
  </si>
  <si>
    <t>The job of providing care to our own was huge and absolutely necessary.</t>
  </si>
  <si>
    <t>Which is why it was so important, even though many people found that frightening, I was told, Greg, back off of that rhetoric.</t>
  </si>
  <si>
    <t>Fear and economy. I didn't want to go through this alone, and I also didn't want to have face-to-face meetings with anybody.</t>
  </si>
  <si>
    <t>by how much I was drinking and how much drugs I was doing.</t>
  </si>
  <si>
    <t>And so it was suggested that I should go to AA.</t>
  </si>
  <si>
    <t>And I was panicked. And to this day, frankly, I don't know.</t>
  </si>
  <si>
    <t>Richard had many years behind shooting drugs and had been in recovery.</t>
  </si>
  <si>
    <t>No, I think the people in the group had phobia of their own of addicts.</t>
  </si>
  <si>
    <t>Yeah, of course there were a lot of people who used drugs in the group.</t>
  </si>
  <si>
    <t>We hadn't even gotten to the place where we were going to hand out needles.</t>
  </si>
  <si>
    <t>But no person arrested, we promised that no one would be stuck with a needle when they were searching us for the arrest.</t>
  </si>
  <si>
    <t>There was some counter-protest by the Guardian Angels across the street.</t>
  </si>
  <si>
    <t>But I went on that first very large dose, and that was terrible.</t>
  </si>
  <si>
    <t>No. No. No, I was never on a drug trial.</t>
  </si>
  <si>
    <t>And then just every week it would be announced that one to three people had died that week and that was part of every meeting.</t>
  </si>
  <si>
    <t>It was the anniversary of the death of my best friend, November 9th.</t>
  </si>
  <si>
    <t>And he got sick in When was the Montreal AIDS conference?</t>
  </si>
  <si>
    <t>Actually, and I don't know if that's bad or not.</t>
  </si>
  <si>
    <t>I didn't really know. He wasn't like this major figure to me.</t>
  </si>
  <si>
    <t>And he was just like this really annoying person who I didn't agree with half the time, or more.</t>
  </si>
  <si>
    <t>I had been involved and a founder of the Testing the Limits Collective.</t>
  </si>
  <si>
    <t>We made like 30 video tapes, small, not necessarily 30 feature-length things, but if you look at it all together, I think it's like 25 to 30 tapes.</t>
  </si>
  <si>
    <t>I don't know, maybe it would have been a terrible idea if it didn't happen.</t>
  </si>
  <si>
    <t>I mean, I can't imagine playing it out any differently.</t>
  </si>
  <si>
    <t>005-0000</t>
  </si>
  <si>
    <t>005-0015</t>
  </si>
  <si>
    <t>005-0028</t>
  </si>
  <si>
    <t>005-0035</t>
  </si>
  <si>
    <t>005-0050</t>
  </si>
  <si>
    <t>005-0061</t>
  </si>
  <si>
    <t>005-0094</t>
  </si>
  <si>
    <t>005-0102</t>
  </si>
  <si>
    <t>005-0105</t>
  </si>
  <si>
    <t>005-0132</t>
  </si>
  <si>
    <t>005-0136</t>
  </si>
  <si>
    <t>005-0168</t>
  </si>
  <si>
    <t>005-0195</t>
  </si>
  <si>
    <t>005-0216</t>
  </si>
  <si>
    <t>005-0229</t>
  </si>
  <si>
    <t>005-0241</t>
  </si>
  <si>
    <t>005-0242</t>
  </si>
  <si>
    <t>005-0257</t>
  </si>
  <si>
    <t>005-0274</t>
  </si>
  <si>
    <t>005-0316</t>
  </si>
  <si>
    <t>005-0319</t>
  </si>
  <si>
    <t>005-0325</t>
  </si>
  <si>
    <t>005-0359</t>
  </si>
  <si>
    <t>005-0362</t>
  </si>
  <si>
    <t>005-0374</t>
  </si>
  <si>
    <t>005-0385</t>
  </si>
  <si>
    <t>005-0392</t>
  </si>
  <si>
    <t>005-0408</t>
  </si>
  <si>
    <t>005-0411</t>
  </si>
  <si>
    <t>005-0430</t>
  </si>
  <si>
    <t>005-0431</t>
  </si>
  <si>
    <t>005-0438</t>
  </si>
  <si>
    <t>005-0454</t>
  </si>
  <si>
    <t>005-0456</t>
  </si>
  <si>
    <t>005-0487</t>
  </si>
  <si>
    <t>You know, it's not my fault, so I feel like I'm getting it both ways.</t>
  </si>
  <si>
    <t>You know, that's what really galvanized me to the issue.</t>
  </si>
  <si>
    <t>And so one of my jobs was as a volunteer to project this gay male porn flick every Saturday in the high school for the humanities.</t>
  </si>
  <si>
    <t>I never had heard of what shrimping, I didn't know what shrimping was or I didn't know the name for it.</t>
  </si>
  <si>
    <t>AIDS is a very, the message was, AIDS is very stigmatizing, so much so that we cannot show you this person.</t>
  </si>
  <si>
    <t>It was going to be hard for you to go into a grocery store.</t>
  </si>
  <si>
    <t>hey, you know, I've been a practicing Buddhist for like 12 years now, and I think becoming Buddhist, I'll be honest, you know, that kind of trauma was something that, I don't want to use the word trauma, I'll keep that out of here for now, but that kind of experience, let's say, was something that led me to look for a deeper meaning in everything around me.</t>
  </si>
  <si>
    <t>On the morning of the first demonstration, I picked up my camera and I went down to Wall Street, just to see what was going on.</t>
  </si>
  <si>
    <t>But in this one, especially when I look at the footage now, you can see a lot of people were clearly nervous about what they were doing.</t>
  </si>
  <si>
    <t>I never knew that. I never knew in an action to get the officer's badge number down.</t>
  </si>
  <si>
    <t>At the time, I just remember being so energized by what was going on, by the thought that together we could be such such a more potent force than one person, because I had had that one person, the one man band thing at GMHC, and I knew how grueling that could be.</t>
  </si>
  <si>
    <t>In this case, I think basically Maxine and Rebecca and some of the other people who were going, Rebecca Cole and Maxine Wolf were sitting in a diner and somebody marched in with a copy of the Cosmo magazine that said that straight women don't have to be concerned about AIDS.</t>
  </si>
  <si>
    <t>And it's just so great to hear the host of the show say, can we get security in here?</t>
  </si>
  <si>
    <t>I felt better about it if I knew about it than when I found out afterwards.</t>
  </si>
  <si>
    <t>So if you were having trouble with something within the group, you questioned it.</t>
  </si>
  <si>
    <t>At the very beginning I was like, eh, I don't know.</t>
  </si>
  <si>
    <t>It just seemed too big to go into a stadium of 60,000 people.</t>
  </si>
  <si>
    <t>Sure. The numbers, the fastest growing number right now are heterosexual women of color.</t>
  </si>
  <si>
    <t>You know, you just couldn't get things moving along quick enough.</t>
  </si>
  <si>
    <t>And Griff Gold, who at that time was head of PWAC, sort of came out of the sidelines and said, uh-uh, can't you folks think of any other way to represent people with AIDS other than carrying coffins?</t>
  </si>
  <si>
    <t>People died of AIDS and that had to be recognized.</t>
  </si>
  <si>
    <t>or the idea that I'm a person living with AIDS and I don't want you to look at me as a dying victim.</t>
  </si>
  <si>
    <t>There were people who wanted to talk about it and there were people who didn't think it was relevant.</t>
  </si>
  <si>
    <t>OK, good, because I'd like to have a little coffee.</t>
  </si>
  <si>
    <t>You know, just, I'd still, if my hands are bloody, or if my hands have cuts, open cuts on them, I am not going to put them inside another person's body.</t>
  </si>
  <si>
    <t>And so one day I ran into her on the street.</t>
  </si>
  <si>
    <t>The fallout was because I had cast a black woman as a butch.</t>
  </si>
  <si>
    <t>And a part of it was age-chic reinventing itself over and over again.</t>
  </si>
  <si>
    <t>In other words, it was now very stodgy and very bushy to go to these GMHC events.</t>
  </si>
  <si>
    <t>You know, are you so homophobic that you're really glad these folks are dying?</t>
  </si>
  <si>
    <t>I mean, you have to be pretty out about your homophobia.</t>
  </si>
  <si>
    <t>He ended up dying on Christmas Eve two years ago in his best friend's arms.</t>
  </si>
  <si>
    <t>So the kind of sentiment that you've expressed in this anecdote about, you know, how many lesbians would say, if the shoe were on the other foot, would the men come through for us?</t>
  </si>
  <si>
    <t>I mean, I felt and I still feel the essential changes that have come down are beneficial to me and they're beneficial to society in general.</t>
  </si>
  <si>
    <t>On that last one, I know, I'm sorry, my energy is down, but it's such an important part of it.</t>
  </si>
  <si>
    <t>006-0036</t>
  </si>
  <si>
    <t>006-0084</t>
  </si>
  <si>
    <t>006-0137</t>
  </si>
  <si>
    <t>006-0176</t>
  </si>
  <si>
    <t>006-0195</t>
  </si>
  <si>
    <t>006-0216</t>
  </si>
  <si>
    <t>006-0218</t>
  </si>
  <si>
    <t>006-0233</t>
  </si>
  <si>
    <t>006-0281</t>
  </si>
  <si>
    <t>006-0283</t>
  </si>
  <si>
    <t>006-0316</t>
  </si>
  <si>
    <t>But what I did feel was that she was an interesting person and I was sort of enthralled with her and her world.</t>
  </si>
  <si>
    <t>And I kind of regretted it, because I really liked her, and kind of became friendly with her again afterwards.</t>
  </si>
  <si>
    <t>And that's when I kind of couldn't work there anymore.</t>
  </si>
  <si>
    <t>I have no idea. I can only guess that people gave money.</t>
  </si>
  <si>
    <t>I mean, that was one great thing about ACT UP.</t>
  </si>
  <si>
    <t>I remember trying to get him on something that was a type of chemotherapy that was not supposed to make you so sick, and having a very frustrating experience trying to do that.</t>
  </si>
  <si>
    <t>So after a while, I kind of gave up a little bit.</t>
  </si>
  <si>
    <t>And I thought those actions were very clever and very exciting, and I loved those.</t>
  </si>
  <si>
    <t>You know, I mean, because there had been so little like it, it was just incredibly invigorating at the beginning.</t>
  </si>
  <si>
    <t>You don't see the bad things at the beginning because it's so exciting.</t>
  </si>
  <si>
    <t>I think what's driving it is that I realized that I still didn't have a connection with the gay community.</t>
  </si>
  <si>
    <t>007-0004</t>
  </si>
  <si>
    <t>007-0017</t>
  </si>
  <si>
    <t>007-0018</t>
  </si>
  <si>
    <t>007-0023</t>
  </si>
  <si>
    <t>007-0029</t>
  </si>
  <si>
    <t>007-0034</t>
  </si>
  <si>
    <t>007-0061</t>
  </si>
  <si>
    <t>007-0086</t>
  </si>
  <si>
    <t>007-0116</t>
  </si>
  <si>
    <t>007-0124</t>
  </si>
  <si>
    <t>007-0129</t>
  </si>
  <si>
    <t>007-0137</t>
  </si>
  <si>
    <t>007-0143</t>
  </si>
  <si>
    <t>007-0151</t>
  </si>
  <si>
    <t>007-0152</t>
  </si>
  <si>
    <t>007-0157</t>
  </si>
  <si>
    <t>007-0165</t>
  </si>
  <si>
    <t>007-0168</t>
  </si>
  <si>
    <t>007-0173</t>
  </si>
  <si>
    <t>007-0174</t>
  </si>
  <si>
    <t>007-0232</t>
  </si>
  <si>
    <t>007-0248</t>
  </si>
  <si>
    <t>007-0274</t>
  </si>
  <si>
    <t>007-0296</t>
  </si>
  <si>
    <t>007-0327</t>
  </si>
  <si>
    <t>007-0342</t>
  </si>
  <si>
    <t>007-0351</t>
  </si>
  <si>
    <t>007-0355</t>
  </si>
  <si>
    <t>007-0362</t>
  </si>
  <si>
    <t>007-0374</t>
  </si>
  <si>
    <t>007-0444</t>
  </si>
  <si>
    <t>I went to a semi-private religious school in Hong Kong, which is probably not where I heard the word AIDS, and then I went three years to a boarding school in Connecticut.</t>
  </si>
  <si>
    <t>I got into the university that I wanted to get into.</t>
  </si>
  <si>
    <t>So life wasn't great the last two years I was there.</t>
  </si>
  <si>
    <t>I was mostly hanging out in East Village in the clubs.</t>
  </si>
  <si>
    <t>My last two years of college, that's kind of how I did my work because you can't really be, there was no art major, undergraduate art major at Columbia, so I kind of like wormed my way into the graduate program.</t>
  </si>
  <si>
    <t>And we became friends, and then he told me that his lover had died of AIDS.</t>
  </si>
  <si>
    <t>They do graphics, art-related activities, you know, that complements, basically like I suppose the propaganda wing of ACT UP, you know, the different propaganda groups.</t>
  </si>
  <si>
    <t>I mean, given the size of ACT UP, I mean, really, you're talking about a handful.</t>
  </si>
  <si>
    <t>They decided to use, actually both Lambda and the Lesbian Gay Community Center in New York both decided to use Miss Saigon as a fundraiser, which means that they will have a performance before the show opens, you know, for their donors and so on and so forth.</t>
  </si>
  <si>
    <t>I mean, that was huge employment for Asian and Asian-American actors.</t>
  </si>
  <si>
    <t>And why is he like, you know, why are you putting him in yellow face?</t>
  </si>
  <si>
    <t>that a civil rights organization would use something like that as a fundraiser.</t>
  </si>
  <si>
    <t>It sort of ended up becoming this, I mean, demonstrating in front of the theater was sort of a last resort.</t>
  </si>
  <si>
    <t>They were trying to work from within to get the organization to back down, but they didn't, so they resigned.</t>
  </si>
  <si>
    <t>But what was really amazing was that this was really one of the first grassroots protest movements that was spearheaded by lesbian, gay, Asian, Pacific Islanders.</t>
  </si>
  <si>
    <t>One, the night of the fundraiser and then won both on Broadway and won a couple days later at the official opening of the musical.</t>
  </si>
  <si>
    <t>We had a couple of people, like, you know, some people come and go.</t>
  </si>
  <si>
    <t>But B, I think also that a lot of the Asians who were coming to, there weren't people who were coming, like there were sort of people who were coming to check it out, and I think we kind of scared them.</t>
  </si>
  <si>
    <t>You know, you're a person of color in this huge room full of angry white people, right?</t>
  </si>
  <si>
    <t>And then to be approached by these crazy Asian actors, I think that might be a little much.</t>
  </si>
  <si>
    <t>We devised all these. Some of them might not have worked as well, but we were doing stuff that was pretty fun and sexy and trying to get information out that way.</t>
  </si>
  <si>
    <t>And again, you're talking about this community that's sort of really just starting to come up.</t>
  </si>
  <si>
    <t>that culturally specific AS education is not just about translating your brochures, that it's about approaches, it's about mode of address, it's about who is doing the education.</t>
  </si>
  <si>
    <t>So we were really sort of left to do our own thing.</t>
  </si>
  <si>
    <t>And I do regret not, not looking him up later.</t>
  </si>
  <si>
    <t>You know, when you're in your early 20s, it's kind of like, you know, it's kind of fun, but it's like completely, it's totally sinister, right?</t>
  </si>
  <si>
    <t>Like, if you want to break up a group, what do you do?</t>
  </si>
  <si>
    <t>They were working also with the reproductive rights, you know, weighing like with Wham!</t>
  </si>
  <si>
    <t>I think it would have been good for visibility reasons.</t>
  </si>
  <si>
    <t>at a certain point, you know, you, you, I was, see, I was never really interested in having a career in AIDS, in the AIDS industry, which is why I, I was on the board.</t>
  </si>
  <si>
    <t>I mean, they're friendly to you. There's a camaraderie, definitely.</t>
  </si>
  <si>
    <t>008-0002</t>
  </si>
  <si>
    <t>008-0016</t>
  </si>
  <si>
    <t>008-0017</t>
  </si>
  <si>
    <t>008-0021</t>
  </si>
  <si>
    <t>008-0034</t>
  </si>
  <si>
    <t>008-0043</t>
  </si>
  <si>
    <t>008-0055</t>
  </si>
  <si>
    <t>008-0058</t>
  </si>
  <si>
    <t>008-0061</t>
  </si>
  <si>
    <t>008-0062</t>
  </si>
  <si>
    <t>008-0070</t>
  </si>
  <si>
    <t>008-0075</t>
  </si>
  <si>
    <t>008-0079</t>
  </si>
  <si>
    <t>008-0083</t>
  </si>
  <si>
    <t>008-0087</t>
  </si>
  <si>
    <t>008-0125</t>
  </si>
  <si>
    <t>008-0145</t>
  </si>
  <si>
    <t>008-0198</t>
  </si>
  <si>
    <t>008-0205</t>
  </si>
  <si>
    <t>008-0243</t>
  </si>
  <si>
    <t>008-0259</t>
  </si>
  <si>
    <t>008-0265</t>
  </si>
  <si>
    <t>008-0266</t>
  </si>
  <si>
    <t>008-0279</t>
  </si>
  <si>
    <t>008-0290</t>
  </si>
  <si>
    <t>008-0294</t>
  </si>
  <si>
    <t>008-0351</t>
  </si>
  <si>
    <t>008-0364</t>
  </si>
  <si>
    <t>008-0366</t>
  </si>
  <si>
    <t>008-0380</t>
  </si>
  <si>
    <t>008-0382</t>
  </si>
  <si>
    <t>008-0393</t>
  </si>
  <si>
    <t>008-0466</t>
  </si>
  <si>
    <t>008-0468</t>
  </si>
  <si>
    <t>008-0470</t>
  </si>
  <si>
    <t>008-0471</t>
  </si>
  <si>
    <t>008-0507</t>
  </si>
  <si>
    <t>And that's my sort of like where I know there was a stomach feeling, clenching.</t>
  </si>
  <si>
    <t>My other feminist friends, and we were a little clique.</t>
  </si>
  <si>
    <t>in the 80s and to be a feminist was to be a lesbian.</t>
  </si>
  <si>
    <t>She was teaching there then. So, you know, you bring that to mind for me, that that discussion was happening on an intellectual level with my professors.</t>
  </si>
  <si>
    <t>He was an incredible guy and went on to be a very successful actor in New York.</t>
  </si>
  <si>
    <t>And I had seen, I remember seeing the signs already.</t>
  </si>
  <si>
    <t>And there was lots of moments that weren't respectful, too, of course.</t>
  </si>
  <si>
    <t>And that was like, that was totally hot and sexy and that was another reason to want to be there.</t>
  </si>
  <si>
    <t>I don't know. It wasn't what I was there for.</t>
  </si>
  <si>
    <t>I mean, it wasn't what I was there for, but it felt great.</t>
  </si>
  <si>
    <t>I was watching TV this summer and I'm like, that woman was an AIDS activist with me.</t>
  </si>
  <si>
    <t>I think that Margaret, I can't remember her last name, Irish.</t>
  </si>
  <si>
    <t>And it was probably really small when I first started to go, actually.</t>
  </si>
  <si>
    <t>because it was born from grief and it inspired grief.</t>
  </si>
  <si>
    <t>I felt like I was in a place where I wanted to be and a place where I wanted to belong.</t>
  </si>
  <si>
    <t>Now it's all coming back. In 1986 there was all these like Time magazine, Newsweek magazine had front covers like women are at risk, heterosexuals are at risk.</t>
  </si>
  <si>
    <t>Because of the way that drugs are a classed problem, classed issue in our society, erased and classed.</t>
  </si>
  <si>
    <t>Stop the Church was an incredible moment, I think, in American organizing.</t>
  </si>
  <si>
    <t>And not every single gay man in the room was convinced.</t>
  </si>
  <si>
    <t>And I think most people left ACT UP to do that work, although lots of people figured out a way to do it within ACT UP too.</t>
  </si>
  <si>
    <t>So, the fun, the glamour, the big media events, the way that the group could create a feeling changed.</t>
  </si>
  <si>
    <t>But at that time, those men were in the closet and had power.</t>
  </si>
  <si>
    <t>And then they got AIDS. And suddenly they were not in the closet, not by choice, because they caught a fatal disease.</t>
  </si>
  <si>
    <t>So there's a lesson to be learned there as well.</t>
  </si>
  <si>
    <t>The misinformation was based, there was all this weird stuff about Africa.</t>
  </si>
  <si>
    <t>But it was just a slew of misinformation and it was based in overt sexism and racism, basically.</t>
  </si>
  <si>
    <t>And I remember struggles around housing issues and organizing around housing issues.</t>
  </si>
  <si>
    <t>And you know, I was always ambivalent about ACT UP.</t>
  </si>
  <si>
    <t>A lot of my friends didn't belong to ACT UP consciously.</t>
  </si>
  <si>
    <t>Like, what the fuck am I doing in this movement?</t>
  </si>
  <si>
    <t>Should I not be here? No, the answer is not that I should not be here.</t>
  </si>
  <si>
    <t>Tom Kalin was in the Whitney program with me that year.</t>
  </si>
  <si>
    <t>You know someone who's dying. You know someone who's dying.</t>
  </si>
  <si>
    <t>Most of the people that I, a lot of the people that I met at ACT UP died.</t>
  </si>
  <si>
    <t>Most of the people that I tape recorded who were HIV positive died and that I've had relationships with.</t>
  </si>
  <si>
    <t>My friend Jim, who I was talking about that I met in college.</t>
  </si>
  <si>
    <t>I think it can happen again. I don't know why it shouldn't.</t>
  </si>
  <si>
    <t>009-0008</t>
  </si>
  <si>
    <t>009-0017</t>
  </si>
  <si>
    <t>009-0020</t>
  </si>
  <si>
    <t>009-0023</t>
  </si>
  <si>
    <t>009-0024</t>
  </si>
  <si>
    <t>009-0036</t>
  </si>
  <si>
    <t>009-0041</t>
  </si>
  <si>
    <t>009-0054</t>
  </si>
  <si>
    <t>009-0064</t>
  </si>
  <si>
    <t>009-0067</t>
  </si>
  <si>
    <t>009-0092</t>
  </si>
  <si>
    <t>009-0105</t>
  </si>
  <si>
    <t>009-0146</t>
  </si>
  <si>
    <t>009-0148</t>
  </si>
  <si>
    <t>009-0156</t>
  </si>
  <si>
    <t>009-0193</t>
  </si>
  <si>
    <t>009-0200</t>
  </si>
  <si>
    <t>009-0218</t>
  </si>
  <si>
    <t>009-0221</t>
  </si>
  <si>
    <t>009-0228</t>
  </si>
  <si>
    <t>009-0233</t>
  </si>
  <si>
    <t>009-0237</t>
  </si>
  <si>
    <t>009-0279</t>
  </si>
  <si>
    <t>009-0280</t>
  </si>
  <si>
    <t>009-0282</t>
  </si>
  <si>
    <t>009-0287</t>
  </si>
  <si>
    <t>009-0293</t>
  </si>
  <si>
    <t>009-0294</t>
  </si>
  <si>
    <t>009-0295</t>
  </si>
  <si>
    <t>009-0296</t>
  </si>
  <si>
    <t>009-0297</t>
  </si>
  <si>
    <t>009-0300</t>
  </si>
  <si>
    <t>009-0312</t>
  </si>
  <si>
    <t>009-0314</t>
  </si>
  <si>
    <t>009-0316</t>
  </si>
  <si>
    <t>009-0318</t>
  </si>
  <si>
    <t>009-0330</t>
  </si>
  <si>
    <t>009-0333</t>
  </si>
  <si>
    <t>009-0348</t>
  </si>
  <si>
    <t>009-0357</t>
  </si>
  <si>
    <t>009-0377</t>
  </si>
  <si>
    <t>009-0417</t>
  </si>
  <si>
    <t>009-0451</t>
  </si>
  <si>
    <t>I mean, the ones I met, they seemed a little bit like Martians to me.</t>
  </si>
  <si>
    <t>It was like, well, there's nothing you can do if you are So why bother?</t>
  </si>
  <si>
    <t>So we both tested positive and did not fit the parameters of the study.</t>
  </si>
  <si>
    <t>I almost came the way a straight liberal would have come to it.</t>
  </si>
  <si>
    <t>And I mean, when I came to New York, I mean, I worked in the Gary Hart campaign.</t>
  </si>
  <si>
    <t>You can be very socially dysfunctional, not be able to talk to people or carry on a proper conversation, but if you come from a position of power, people treat that as an emblem of your genius, you know.</t>
  </si>
  <si>
    <t>I think we were broken up. That was a boyfriend, Chris Stewart, who s now dead.</t>
  </si>
  <si>
    <t>What are the thoughts that really go through your head?</t>
  </si>
  <si>
    <t>And a lot of people in ACT UP were very intimidated by them.</t>
  </si>
  <si>
    <t>I joined it and I started the process of teaching myself the science.</t>
  </si>
  <si>
    <t>It doesn't do anything. But the pilot study made it sound promising.</t>
  </si>
  <si>
    <t>And at that time, a lot of them didn't want to get close to that.</t>
  </si>
  <si>
    <t>Because, well, A, there's a lag time on getting your grant proposal together.</t>
  </si>
  <si>
    <t>But what are you going to do, throw away the money?</t>
  </si>
  <si>
    <t>And should people be making, you know, money off of other people's sickness?</t>
  </si>
  <si>
    <t>But I don't think I felt good enough to be in TAG initially.</t>
  </si>
  <si>
    <t>People have weaknesses, pain, strange things that happen to them.</t>
  </si>
  <si>
    <t>What I knew I had to look forward to, what I was not fearing was death.</t>
  </si>
  <si>
    <t>What this meant to me is that the possibility will win.</t>
  </si>
  <si>
    <t>And you know, I pretty much from the age of my early 20s believed that I could die on a moment's notice.</t>
  </si>
  <si>
    <t>But what if you worked on it up to your desk door and found out you were wrong?</t>
  </si>
  <si>
    <t>It's hard to admit that you'd gone down a blind alley.</t>
  </si>
  <si>
    <t>At that time, there was mostly an enormous amount of despair.</t>
  </si>
  <si>
    <t>New York still has the best insurance laws in America.</t>
  </si>
  <si>
    <t>It was horrible. And there was this kind of panic that set in, this mixture of panic and despair.</t>
  </si>
  <si>
    <t>And that was two months that were lost from the fight.</t>
  </si>
  <si>
    <t>I remember being at the Berlin conference and just like racing down a hall and almost giggling because I was so thrilled by everything I was doing.</t>
  </si>
  <si>
    <t>And I couldn't believe I was able to do this.</t>
  </si>
  <si>
    <t>And sometimes I would be horrified because I would, you know, someone from ABC News came up to me and was about to wildly misreport something.</t>
  </si>
  <si>
    <t>What if I hadn't been in front of this guy?</t>
  </si>
  <si>
    <t>you know, it would just, it gave you an incredible sense of responsibility, which was, it was amazing.</t>
  </si>
  <si>
    <t>And probably what freaked me out is that I would have been happy to do it.</t>
  </si>
  <si>
    <t>So the fact that I walk in looking like a scary daddy just sort of fits.</t>
  </si>
  <si>
    <t>They were the people who were clicking, but they were clicking at this kind of miserable level.</t>
  </si>
  <si>
    <t>Or they would get, it was like this sort of joyless clickery.</t>
  </si>
  <si>
    <t>I went to the big ones. Oh, I go-go danced for Act Up at Mars one time.</t>
  </si>
  <si>
    <t>That's the funny thing about the difference between now and then.</t>
  </si>
  <si>
    <t>In fact, safe sex was a problem before I got into ACT UP, because I was, you know, which we've now seen in studies before, that the more disconnected you are from the gay community, the more likely you are, you know, to have unsafe sex.</t>
  </si>
  <si>
    <t>I wonder if I can keep George from going blind.</t>
  </si>
  <si>
    <t>We managed to keep, I think that was the horror around the AZT study, about early intervention with AZT.</t>
  </si>
  <si>
    <t>The thing that's amazing about activism is most people did not believe they had the right to be angry.</t>
  </si>
  <si>
    <t>I remember trying to fight saying, no, no, let's really listen, let's really all understand this.</t>
  </si>
  <si>
    <t>We got dozens of things done, so many that we don't even notice it.</t>
  </si>
  <si>
    <t>014-0007</t>
  </si>
  <si>
    <t>014-0041</t>
  </si>
  <si>
    <t>014-0048</t>
  </si>
  <si>
    <t>014-0052</t>
  </si>
  <si>
    <t>014-0063</t>
  </si>
  <si>
    <t>014-0077</t>
  </si>
  <si>
    <t>014-0124</t>
  </si>
  <si>
    <t>014-0131</t>
  </si>
  <si>
    <t>014-0154</t>
  </si>
  <si>
    <t>014-0162</t>
  </si>
  <si>
    <t>014-0163</t>
  </si>
  <si>
    <t>014-0182</t>
  </si>
  <si>
    <t>014-0185</t>
  </si>
  <si>
    <t>014-0197</t>
  </si>
  <si>
    <t>014-0203</t>
  </si>
  <si>
    <t>014-0211</t>
  </si>
  <si>
    <t>014-0243</t>
  </si>
  <si>
    <t>014-0279</t>
  </si>
  <si>
    <t>014-0302</t>
  </si>
  <si>
    <t>014-0305</t>
  </si>
  <si>
    <t>014-0306</t>
  </si>
  <si>
    <t>014-0308</t>
  </si>
  <si>
    <t>014-0315</t>
  </si>
  <si>
    <t>014-0328</t>
  </si>
  <si>
    <t>014-0329</t>
  </si>
  <si>
    <t>014-0331</t>
  </si>
  <si>
    <t>014-0333</t>
  </si>
  <si>
    <t>014-0352</t>
  </si>
  <si>
    <t>014-0366</t>
  </si>
  <si>
    <t>014-0375</t>
  </si>
  <si>
    <t>014-0378</t>
  </si>
  <si>
    <t>014-0405</t>
  </si>
  <si>
    <t>014-0420</t>
  </si>
  <si>
    <t>014-0424</t>
  </si>
  <si>
    <t>014-0428</t>
  </si>
  <si>
    <t>And thinking back on it later, we realized that that must have been, that he had AIDS and nobody knew what it was.</t>
  </si>
  <si>
    <t>You know, now I'm a nurse, and so now I understand better the implications of what he was saying, but at the time, I didn't really understand, except that I could see that his doctor was very alarmed, and so I asked her, well, what does that mean then?</t>
  </si>
  <si>
    <t>And it had a real transformative effect on my life, losing Joe.</t>
  </si>
  <si>
    <t>Because I didn't share much of my life with my family, period.</t>
  </si>
  <si>
    <t>I don't remember the first time I got tested for HIV.</t>
  </si>
  <si>
    <t>When I was in college, I graduated from high school in 1969.</t>
  </si>
  <si>
    <t>And so the whole meeting would start at the very beginning, and we would have to listen to everybody talk about how awful their anxiety has been, and what a drag it's been to have people dying, and nobody cares, and nobody does anything, and our anger is just so horrible, and we have to do something, and what are we going to do?</t>
  </si>
  <si>
    <t>And I decided I was going to marry Peter Staley.</t>
  </si>
  <si>
    <t>We got amazing coverage for that in the New York Times and on the local press.</t>
  </si>
  <si>
    <t>And we were stepping on their story, and they don't really know how to change gears really quickly.</t>
  </si>
  <si>
    <t>And so it was sort of a frustrating learning experience for those of us who were interested in planning actions.</t>
  </si>
  <si>
    <t>It's like, there's no sense us having this discussion if we're going to have the discussion later.</t>
  </si>
  <si>
    <t>So instead of us wasting our time, let's just take it, we'll let the floor do everything.</t>
  </si>
  <si>
    <t>See, I don't remember if this is after Gay Pride or before Gay Pride.</t>
  </si>
  <si>
    <t>I just remember it was a whole lot of fun.</t>
  </si>
  <si>
    <t>What does that mean? You're going to hear everything I say?</t>
  </si>
  <si>
    <t>And how it played itself out on the floor, I can't really tell you.</t>
  </si>
  <si>
    <t>And really it was sort of coordinated by Mark Simpson more than anybody else, because Mark had a yellow legal pad where he wrote everything down.</t>
  </si>
  <si>
    <t>What happened was that Douglas Crimp edited an issue of October Magazine.</t>
  </si>
  <si>
    <t>Artists were dropping dead left and right, and the art world, which is basically a conservative world, didn't know what to do.</t>
  </si>
  <si>
    <t>Here's this little Cinderella group that makes art that can't be sold because it doesn't exist, and they'll give us money so that we can produce our art projects, which are actions, And the artwork can feel really good about themselves because they've now contributed to the AIDS crisis, to ending the AIDS crisis.</t>
  </si>
  <si>
    <t>He was like, look, do you see what we can do here?</t>
  </si>
  <si>
    <t>Yeah, he had said, read my lips, no new taxes.</t>
  </si>
  <si>
    <t>It's like, why is it blue and why shouldn't it be green?</t>
  </si>
  <si>
    <t>We don't want to have to listen to a conversation for 45 minutes about which is better, blue or green.</t>
  </si>
  <si>
    <t>It's like, you know, if you don't like it, you don't like it.</t>
  </si>
  <si>
    <t>And if Act Up is doing something and we feel like piggybacking onto that, we'll piggyback onto it.</t>
  </si>
  <si>
    <t>I don't even know that Pony represented anybody but themselves, actually.</t>
  </si>
  <si>
    <t>And I don't remember all of them, but it was like, are you unhappy?</t>
  </si>
  <si>
    <t>all of the underlying tensions in our relationship and the kind of caretaking that I'd already resented in my relationship with Mark came to a head and I was unable to rise to the challenge and Mark felt rejected and we had a very ugly falling out and it marked a big change in my personal life, that I was no longer part of Mark's life, and he was no longer part of mine, and I didn't miss him for a long time.</t>
  </si>
  <si>
    <t>I'm still relieved that I didn't actually serve that role in his life.</t>
  </si>
  <si>
    <t>It became apparent to me that it was a rite of passage.</t>
  </si>
  <si>
    <t>immature and ill-conceived, and I could see that this demonstration was not something I wanted to participate in.</t>
  </si>
  <si>
    <t>It didn't play out at all the way that I think people planned, because there really was no plan, particularly except that everybody was going to break up into affinity groups, and each affinity group was responsible for coming up with their own strategy.</t>
  </si>
  <si>
    <t>Okay, so those of you who want to make people work, you make them work, and those of you who want people to not work, you'll make them not work.</t>
  </si>
  <si>
    <t>013-0017</t>
  </si>
  <si>
    <t>013-0026</t>
  </si>
  <si>
    <t>013-0027</t>
  </si>
  <si>
    <t>013-0091</t>
  </si>
  <si>
    <t>013-0097</t>
  </si>
  <si>
    <t>013-0099</t>
  </si>
  <si>
    <t>013-0141</t>
  </si>
  <si>
    <t>013-0143</t>
  </si>
  <si>
    <t>013-0145</t>
  </si>
  <si>
    <t>013-0153</t>
  </si>
  <si>
    <t>013-0170</t>
  </si>
  <si>
    <t>013-0175</t>
  </si>
  <si>
    <t>013-0215</t>
  </si>
  <si>
    <t>013-0246</t>
  </si>
  <si>
    <t>013-0249</t>
  </si>
  <si>
    <t>013-0250</t>
  </si>
  <si>
    <t>013-0279</t>
  </si>
  <si>
    <t>013-0286</t>
  </si>
  <si>
    <t>013-0299</t>
  </si>
  <si>
    <t>013-0308</t>
  </si>
  <si>
    <t>013-0359</t>
  </si>
  <si>
    <t>013-0364</t>
  </si>
  <si>
    <t>013-0378</t>
  </si>
  <si>
    <t>013-0382</t>
  </si>
  <si>
    <t>013-0384</t>
  </si>
  <si>
    <t>013-0387</t>
  </si>
  <si>
    <t>013-0389</t>
  </si>
  <si>
    <t>013-0393</t>
  </si>
  <si>
    <t>013-0413</t>
  </si>
  <si>
    <t>013-0487</t>
  </si>
  <si>
    <t>013-0507</t>
  </si>
  <si>
    <t>I just thought it was some sort of bizarre pimple thing.</t>
  </si>
  <si>
    <t>I hesitated for a long time going because I thought, well, if I go and there's a lot of hot guys there, I might get caught up more than that.</t>
  </si>
  <si>
    <t>So I didn't go. I kept up on what was going on with it all.</t>
  </si>
  <si>
    <t>And his father came the weekend that he passed away.</t>
  </si>
  <si>
    <t>So I remember seeing him for two or three hours at the hospital one afternoon until his father arrived.</t>
  </si>
  <si>
    <t>And then his father took everything of his and put it right in front of this building.</t>
  </si>
  <si>
    <t>yeah, here's their son, you know, they love his friends, but, you know, underneath probably thinking, oh, his faggy friends, and who gave it to my son?</t>
  </si>
  <si>
    <t>And I remember, you know, having to come back and not wanting to.</t>
  </si>
  <si>
    <t>And what was amazing is he turned gold when he died.</t>
  </si>
  <si>
    <t>You know, it was Gay Pride Sunday and then he died that Monday.</t>
  </si>
  <si>
    <t>I ended up getting a job as development director or whatever.</t>
  </si>
  <si>
    <t>Yeah. You know, even the accountant had a say in that because they've been affected by a lot of different issues with AIDS.</t>
  </si>
  <si>
    <t>It was a benefit, but they did pretty well and I bought my first mixer.</t>
  </si>
  <si>
    <t>And I think overall it was a really positive thing.</t>
  </si>
  <si>
    <t>I always wanted to go with my boyfriend or whatever.</t>
  </si>
  <si>
    <t>I thought that would be fun and meet somebody and do that.</t>
  </si>
  <si>
    <t>So, it was really just kind of an odd combination.</t>
  </si>
  <si>
    <t>I don't think, Meet was really about being yourself and being independent.</t>
  </si>
  <si>
    <t>I mean we had such little money we would sneak beers in and the beers I think were only $1.50, $2.00 and at that time that was even a lot.</t>
  </si>
  <si>
    <t>You know, just right now I'd have to dig in my brain a little harder to get the chronology of it all correct, but.</t>
  </si>
  <si>
    <t>I'm sorry, I'm not, you know, and all done in public.</t>
  </si>
  <si>
    <t>I think that he, I'm not sure he was even still alive then.</t>
  </si>
  <si>
    <t>Everyone's scared this is what I'm going to say, so I'll say that first.</t>
  </si>
  <si>
    <t>You're not supportive of the gay and lesbian transgender agenda here in connection with, you know, political art and with AIDS.</t>
  </si>
  <si>
    <t>During that whole brouhaha they went on with the artist space and all that.</t>
  </si>
  <si>
    <t>But I still felt if we don't take on the larger social issue now, And we keep, you know, hiding and saying, oh, okay, you know, we'll just talk about this now, but we can't talk about gay lesbian issues because, you know, we just want to talk about censorship at the moment.</t>
  </si>
  <si>
    <t>And we were like, no, it's hand in hand with the sexuality issue and the cultural issue.</t>
  </si>
  <si>
    <t>You want the numbers that we can give to your censorship issue because now your funding is in trouble.</t>
  </si>
  <si>
    <t>So I was like, I like my work, fine, I'll take your money, but I'm going to tell people what you're doing.</t>
  </si>
  <si>
    <t>And yeah, all of a sudden it's like, well, if you do this and you do that and you do this, and then we'll take care of you like this.</t>
  </si>
  <si>
    <t>I really feel it's what I wanted to do and I did it because I wanted to.</t>
  </si>
  <si>
    <t>012-0012</t>
  </si>
  <si>
    <t>012-0015</t>
  </si>
  <si>
    <t>012-0030</t>
  </si>
  <si>
    <t>012-0066</t>
  </si>
  <si>
    <t>012-0075</t>
  </si>
  <si>
    <t>012-0101</t>
  </si>
  <si>
    <t>012-0174</t>
  </si>
  <si>
    <t>012-0176</t>
  </si>
  <si>
    <t>012-0234</t>
  </si>
  <si>
    <t>012-0243</t>
  </si>
  <si>
    <t>012-0333</t>
  </si>
  <si>
    <t>012-0334</t>
  </si>
  <si>
    <t>012-0359</t>
  </si>
  <si>
    <t>012-0370</t>
  </si>
  <si>
    <t>012-0385</t>
  </si>
  <si>
    <t>012-0496</t>
  </si>
  <si>
    <t>012-0498</t>
  </si>
  <si>
    <t>012-0511</t>
  </si>
  <si>
    <t>012-0550</t>
  </si>
  <si>
    <t>012-0616</t>
  </si>
  <si>
    <t>012-0657</t>
  </si>
  <si>
    <t>I was doing a photo project for my thesis at college.</t>
  </si>
  <si>
    <t>I thought I was going to be somebody in the arts.</t>
  </si>
  <si>
    <t>So he was losing weight, he was coughing a lot, he's having fevers, and most frightening of all, he was having kind of mental things going on, psycho, you know, neuropsychological things.</t>
  </si>
  <si>
    <t>I'd been fired from two restaurant jobs as a waiter.</t>
  </si>
  <si>
    <t>I was part of a new affinity group that just had been trained just for that action called Wave 3.</t>
  </si>
  <si>
    <t>Yeah. It was nice that I had a part-time job where I set my own hours.</t>
  </si>
  <si>
    <t>That was one of the really good things that we did right away.</t>
  </si>
  <si>
    <t>My whole exposure to the big debate about AZT came more in the spring of 89 when I started meeting and working with Joe Sonovan and Michael Callum at CRI.</t>
  </si>
  <si>
    <t>He got sick and had MAI and stayed at Beth Israel.</t>
  </si>
  <si>
    <t>And some was medically specific, but a lot of it wasn't.</t>
  </si>
  <si>
    <t>They took him off the beat. That was in the metro section.</t>
  </si>
  <si>
    <t>They took them off the beat and put them on two obituaries.</t>
  </si>
  <si>
    <t>And it's now less than, I believe it's less than 3,000 bucks a year now.</t>
  </si>
  <si>
    <t>I don't think he took the drug for very long.</t>
  </si>
  <si>
    <t>I hadn't lived through the horrible 80s the way a lot of people in ACT UP had, here in New York with lots of their friends dying all around them.</t>
  </si>
  <si>
    <t>Montreal Parallel Track, DDI, the approval of aerosol pentamidine, DHPG, fluconazole, and a bunch of other drugs, the expansion of studies into opportunistic infections, the establishment of the Women's Health Committee, the changing definition of AIDS by the CDC.</t>
  </si>
  <si>
    <t>So I think our standards, we started to understand a little bit more about the science and our standards got a little higher.</t>
  </si>
  <si>
    <t>That was a big meeting where they brought a lot of FDA bureaucrats.</t>
  </si>
  <si>
    <t>So also as part of that whole amazing June, Montreal summer.</t>
  </si>
  <si>
    <t>And the transition was very painful from one to the other.</t>
  </si>
  <si>
    <t>Is that a necessary part of a kind of a maturing movement or is that a premature breakup because the tensions were so horrible of we were trying to fight on so many fronts and also we were trying to take care of our loved ones and ourselves and maybe it was just too much.</t>
  </si>
  <si>
    <t>011-0042</t>
  </si>
  <si>
    <t>011-0054</t>
  </si>
  <si>
    <t>011-0076</t>
  </si>
  <si>
    <t>011-0092</t>
  </si>
  <si>
    <t>011-0115</t>
  </si>
  <si>
    <t>011-0151</t>
  </si>
  <si>
    <t>011-0160</t>
  </si>
  <si>
    <t>011-0194</t>
  </si>
  <si>
    <t>011-0221</t>
  </si>
  <si>
    <t>011-0229</t>
  </si>
  <si>
    <t>011-0250</t>
  </si>
  <si>
    <t>011-0255</t>
  </si>
  <si>
    <t>011-0268</t>
  </si>
  <si>
    <t>011-0269</t>
  </si>
  <si>
    <t>011-0284</t>
  </si>
  <si>
    <t>011-0289</t>
  </si>
  <si>
    <t>011-0302</t>
  </si>
  <si>
    <t>011-0303</t>
  </si>
  <si>
    <t>And Creative Time and my project, Art Against AIDS on the Road, commissioned it from Grand Fury.</t>
  </si>
  <si>
    <t>It was better than any, you know, any TV or movie.</t>
  </si>
  <si>
    <t>some of the leaders, some of the truly articulate people in that room were women.</t>
  </si>
  <si>
    <t>I would say probably one of the most memorable experiences of that decade for me.</t>
  </si>
  <si>
    <t>The whole art world, the trajectory of the art world, the marketplace, everything, it was frightening.</t>
  </si>
  <si>
    <t>You would have thought it would have, actually, but it didn't.</t>
  </si>
  <si>
    <t>A few of my board members came to me, and I had one particular enlightened board member named Wynne Kramarski, whose daughter was gay and very, actually she was one of the founders of, what was that, one of the offshoots of ACT UP was a lesbian group that had some fabulous name, lesbian something, of course lesbian group, but they were young, and they were- Lesbian Avengers?</t>
  </si>
  <si>
    <t>Her first one died and her second one is still alive, lives in Puerto Rico.</t>
  </si>
  <si>
    <t>They'd show up and plus if you had great Branding which we did to which act up was so good at I mean that pink triangle and that you know They just knew exactly how to do it and and whack learned that lesson very very well I mean we came up with it was Marlene McCarty and and she's great, another designer, who designed the eye, the blue eye for Whack.</t>
  </si>
  <si>
    <t>And it was an amazing combination of things to see.</t>
  </si>
  <si>
    <t>It was a lot, I don't remember, it was like $20,000 or something.</t>
  </si>
  <si>
    <t>And I don't know how many thousands of people showed up, but a lot.</t>
  </si>
  <si>
    <t>And It was very probably definitely the moment for me when I realized that I could not afford to separate my life.</t>
  </si>
  <si>
    <t>I couldn't be a museum director and care about art and artists and then have my activist self be separated in a separate, you know, Wednesday evenings, Tuesday evenings.</t>
  </si>
  <si>
    <t>So I was lucky, because I had a small institution.</t>
  </si>
  <si>
    <t>So it was brave of my board of directors to allow us to behave this way, but.</t>
  </si>
  <si>
    <t>So that to me is one of the biggest legacies.</t>
  </si>
  <si>
    <t>As sad as that is, it really was a huge thread that sort of bound us all together in a way.</t>
  </si>
  <si>
    <t>010-0002</t>
  </si>
  <si>
    <t>010-0024</t>
  </si>
  <si>
    <t>010-0032</t>
  </si>
  <si>
    <t>010-0033</t>
  </si>
  <si>
    <t>010-0048</t>
  </si>
  <si>
    <t>010-0053</t>
  </si>
  <si>
    <t>010-0057</t>
  </si>
  <si>
    <t>010-0063</t>
  </si>
  <si>
    <t>010-0075</t>
  </si>
  <si>
    <t>010-0097</t>
  </si>
  <si>
    <t>010-0107</t>
  </si>
  <si>
    <t>010-0109</t>
  </si>
  <si>
    <t>010-0120</t>
  </si>
  <si>
    <t>010-0129</t>
  </si>
  <si>
    <t>010-0137</t>
  </si>
  <si>
    <t>010-0175</t>
  </si>
  <si>
    <t>010-0212</t>
  </si>
  <si>
    <t>010-0232</t>
  </si>
  <si>
    <t>010-0242</t>
  </si>
  <si>
    <t>010-0248</t>
  </si>
  <si>
    <t>010-0261</t>
  </si>
  <si>
    <t>010-0287</t>
  </si>
  <si>
    <t>010-0300</t>
  </si>
  <si>
    <t>010-0301</t>
  </si>
  <si>
    <t>010-0340</t>
  </si>
  <si>
    <t>010-0343</t>
  </si>
  <si>
    <t>010-0355</t>
  </si>
  <si>
    <t>010-0362</t>
  </si>
  <si>
    <t>010-0370</t>
  </si>
  <si>
    <t>010-0382</t>
  </si>
  <si>
    <t>010-0384</t>
  </si>
  <si>
    <t>010-0428</t>
  </si>
  <si>
    <t>010-0440</t>
  </si>
  <si>
    <t>010-0443</t>
  </si>
  <si>
    <t>010-0445</t>
  </si>
  <si>
    <t>010-0462</t>
  </si>
  <si>
    <t>010-0463</t>
  </si>
  <si>
    <t>010-0508</t>
  </si>
  <si>
    <t>010-0509</t>
  </si>
  <si>
    <t>010-0514</t>
  </si>
  <si>
    <t>010-0521</t>
  </si>
  <si>
    <t>010-0534</t>
  </si>
  <si>
    <t>010-0535</t>
  </si>
  <si>
    <t>010-0542</t>
  </si>
  <si>
    <t>010-0544</t>
  </si>
  <si>
    <t>010-0547</t>
  </si>
  <si>
    <t>010-0577</t>
  </si>
  <si>
    <t>010-0579</t>
  </si>
  <si>
    <t>010-0605</t>
  </si>
  <si>
    <t>010-0620</t>
  </si>
  <si>
    <t>010-0622</t>
  </si>
  <si>
    <t>010-0624</t>
  </si>
  <si>
    <t>010-0627</t>
  </si>
  <si>
    <t>010-0637</t>
  </si>
  <si>
    <t>010-0645</t>
  </si>
  <si>
    <t>010-0670</t>
  </si>
  <si>
    <t>20 years old at a women's college, feminist, lesbian, loud, passionate person.</t>
  </si>
  <si>
    <t>Well, I had been very sick as a child and had been hospitalized a lot, so I actually had a pretty good relationship with it.</t>
  </si>
  <si>
    <t>And my friend Laura, who was sitting next to me, said, I'm not going to make it through this meeting.</t>
  </si>
  <si>
    <t>And I said, well, let's just stick it out and see what they have to say.</t>
  </si>
  <si>
    <t>Every job I got came from people in Act Up.</t>
  </si>
  <si>
    <t>And they were working out of his apartment in Brooklyn, and I was so fearless.</t>
  </si>
  <si>
    <t>I was fascinated to be in a world that I knew nothing about.</t>
  </si>
  <si>
    <t>doing the flyers, all this concrete stuff that you could do, which was very exciting to me.</t>
  </si>
  <si>
    <t>They did not want to stand up in front of a room.</t>
  </si>
  <si>
    <t>Well, that's where I guess I would say that there were surprises.</t>
  </si>
  <si>
    <t>We did Sundays at black churches to talk about AIDS.</t>
  </si>
  <si>
    <t>We stood on the corner of 135th Street and Lenox Avenue to pass out AIDS flyers.</t>
  </si>
  <si>
    <t>Yes, there was a lot of anger, but there was so much fun.</t>
  </si>
  <si>
    <t>The only time I've ever been to a baseball game in my whole life.</t>
  </si>
  <si>
    <t>And I'll never forget it, because we had huge fights about this, because I was against this, which is we liaise with public officials.</t>
  </si>
  <si>
    <t>After the Gay Pride thing, which was a float in which It was a float of people incarcerated behind a barbed wire fence because at that time our biggest concern was quarantine for people with HIV.</t>
  </si>
  <si>
    <t>Should we use snipers for our posters or should we do it ourselves?</t>
  </si>
  <si>
    <t>And it appealed to that part of me that was not being well taken care of in other aspects of my life.</t>
  </si>
  <si>
    <t>I was so, I was very unlucky in love in Act Up.</t>
  </si>
  <si>
    <t>She considered herself a gay man, which I never considered.</t>
  </si>
  <si>
    <t>was a very challenging thing to do in the mid 80s and to get on the street, all of those things.</t>
  </si>
  <si>
    <t>I mean, I probably would have more compassion for him now, but I hated him then.</t>
  </si>
  <si>
    <t>It was one of the coldest days that we had ever had.</t>
  </si>
  <si>
    <t>And, but it was a very successful demonstration, excellently successful.</t>
  </si>
  <si>
    <t>And it was really one of the most exciting nights of my life.</t>
  </si>
  <si>
    <t>And I just, I was out of my mind with joy with that experience.</t>
  </si>
  <si>
    <t>Golly, that was a big thing. That was a really big thing.</t>
  </si>
  <si>
    <t>There were two big white vans that our groups were going to take.</t>
  </si>
  <si>
    <t>I had never been in such a hot place in my life, and I was terrified of everything about New Orleans.</t>
  </si>
  <si>
    <t>And so we had our passes, and our whole thing was to be when George Bush was coming to say something horrible probably and he was announcing his presidency at the convention and we were outside and we had our posters and we were going to hold them up that said something I can't remember now about AIDS and AIDS kills and we really had planned it out beautifully and at the exact moment when we were ready to put our posters George Bush decided to announce that Dan Quayle was going to be his running mate and I'll never forget it because we had just held up our posters and all the huge, all the press, all the cameras went towards us and then George Bush made this announcement about Dan Quayle and all the cameras went back towards George Bush and we were being hustled out so fast that I don't even remember how we, I don't even, I remember just kind of being thrown out on our asses.</t>
  </si>
  <si>
    <t>And then it was the young Americans for Freedom who were the scariest people at the Republican National Convention.</t>
  </si>
  <si>
    <t>And so we go to this one store, and this chick was following us around, because I had the pierced nose.</t>
  </si>
  <si>
    <t>I want to go to New York. This is fantastic.</t>
  </si>
  <si>
    <t>This is so great. I am so glad you came in here.</t>
  </si>
  <si>
    <t>And it was us. Oh my God, it was so fantastic.</t>
  </si>
  <si>
    <t>And you could either hold them or something, and then at the last minute you'd say, Lesbians for Bush, and you would scream when we got in there.</t>
  </si>
  <si>
    <t>And only in New York, people started gathering and said, hey, what are you giving away?</t>
  </si>
  <si>
    <t>And well, a lot of people died one after the other that I've become close to.</t>
  </si>
  <si>
    <t>Some other people who's now I all of a sudden can't remember.</t>
  </si>
  <si>
    <t>And I was 27, and I still didn't have any way of making a living.</t>
  </si>
  <si>
    <t>There was a lot of grief that was not discussed.</t>
  </si>
  <si>
    <t>The idea was that you would do something with that grief.</t>
  </si>
  <si>
    <t>But the underlying presumption is that grief was always rage, you see.</t>
  </si>
  <si>
    <t>And the fact that they don't drink is interesting to me.</t>
  </si>
  <si>
    <t>It was also that, there was an almost a desperate quality of, you know, we drank a lot, we partied a lot, we stayed up late, we worked really hard, we danced all the time.</t>
  </si>
  <si>
    <t>And sometimes it has an impact in that I pretend it never happened, which is one way of knowing that it did.</t>
  </si>
  <si>
    <t>I left ACT UP because I had started graduate school.</t>
  </si>
  <si>
    <t>I mean, I guess I stood up in front of the room and said, look, I'm going to go to graduate school.</t>
  </si>
  <si>
    <t>They were proof, look what will happen to you if you have sex.</t>
  </si>
  <si>
    <t>I mean, I wanted a girlfriend, but I didn't want a girlfriend, but I wanted a girlfriend.</t>
  </si>
  <si>
    <t>You know, I got my apartment on 10th Street because of Greg Bordowitz.</t>
  </si>
  <si>
    <t>Because I got kicked out of my apartment on 77th Street.</t>
  </si>
  <si>
    <t>And then I kicked him out. And then I kept the apartment.</t>
  </si>
  <si>
    <t>I always had long hair, and I liked wearing dresses.</t>
  </si>
  <si>
    <t>And the cute girls didn't seem to last as long.</t>
  </si>
  <si>
    <t>Feelings of loss after leaving ACT UP were very pronounced.</t>
  </si>
  <si>
    <t>-</t>
  </si>
  <si>
    <t>TOTAL</t>
  </si>
  <si>
    <t>SAMPLES PER PARTICIPANT</t>
  </si>
  <si>
    <t>N SAMPLES</t>
  </si>
  <si>
    <t>NEUTRAL/NEUTRAL</t>
  </si>
  <si>
    <t>JOY/NEUTRAL</t>
  </si>
  <si>
    <t>SAD/SAD</t>
  </si>
  <si>
    <t>JOY/SAD</t>
  </si>
  <si>
    <t>SAD/JOY</t>
  </si>
  <si>
    <t>JOY/JOY</t>
  </si>
  <si>
    <t>ANGER/JOY</t>
  </si>
  <si>
    <t>JOY/ANGER</t>
  </si>
  <si>
    <t>ANGER/ANGER</t>
  </si>
  <si>
    <t>SAD/SURPRISE</t>
  </si>
  <si>
    <t>JOY/SURPRISE</t>
  </si>
  <si>
    <t>NEUTRAL/FEAR</t>
  </si>
  <si>
    <t>JOY/FEAR</t>
  </si>
  <si>
    <t>ANGER/FEAR</t>
  </si>
  <si>
    <t>JOY/DISGUST</t>
  </si>
  <si>
    <t>ANGER/DISGUST</t>
  </si>
  <si>
    <t>PARALINGUISTICS/LINGUISTICS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</si>
</sst>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Aptos Narrow"/>
      <family val="2"/>
      <scheme val="minor"/>
    </font>
    <font>
      <sz val="12"/>
      <color rgb="FF000000"/>
      <name val="Aptos Narrow"/>
      <family val="2"/>
      <scheme val="minor"/>
    </font>
    <font>
      <b/>
      <sz val="12"/>
      <color theme="1"/>
      <name val="Aptos Narrow"/>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
    <xf numFmtId="0" fontId="0" fillId="0" borderId="0" xfId="0"/>
    <xf numFmtId="0" fontId="0" fillId="0" borderId="0" xfId="0" applyAlignment="1">
      <alignment wrapText="1"/>
    </xf>
    <xf numFmtId="3"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1" fillId="0" borderId="0" xfId="0" applyFont="1" applyBorder="1" applyAlignment="1">
      <alignment horizontal="center"/>
    </xf>
    <xf numFmtId="0" fontId="1" fillId="0" borderId="5" xfId="0" applyFont="1" applyBorder="1" applyAlignment="1">
      <alignment horizontal="center"/>
    </xf>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0" xfId="0" applyFill="1"/>
    <xf numFmtId="3" fontId="0" fillId="2" borderId="0" xfId="0" applyNumberFormat="1" applyFill="1"/>
    <xf numFmtId="0" fontId="0" fillId="2" borderId="0" xfId="0" applyFill="1" applyAlignment="1">
      <alignment wrapText="1"/>
    </xf>
    <xf numFmtId="0" fontId="0" fillId="0" borderId="2" xfId="0" applyBorder="1" applyAlignment="1">
      <alignment horizontal="center"/>
    </xf>
    <xf numFmtId="0" fontId="0" fillId="0" borderId="3" xfId="0" applyBorder="1" applyAlignment="1">
      <alignment horizontal="center"/>
    </xf>
    <xf numFmtId="0" fontId="0" fillId="0" borderId="0" xfId="0" applyFill="1" applyBorder="1"/>
    <xf numFmtId="0" fontId="2" fillId="0" borderId="0" xfId="0" applyFont="1"/>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 emotion</a:t>
            </a:r>
            <a:r>
              <a:rPr lang="en-US" baseline="0"/>
              <a:t> pairs in annotations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NL"/>
        </a:p>
      </c:txPr>
    </c:title>
    <c:autoTitleDeleted val="0"/>
    <c:plotArea>
      <c:layout/>
      <c:barChart>
        <c:barDir val="col"/>
        <c:grouping val="stacked"/>
        <c:varyColors val="0"/>
        <c:ser>
          <c:idx val="0"/>
          <c:order val="0"/>
          <c:tx>
            <c:strRef>
              <c:f>Sheet1!$H$16</c:f>
              <c:strCache>
                <c:ptCount val="1"/>
                <c:pt idx="0">
                  <c:v>2</c:v>
                </c:pt>
              </c:strCache>
            </c:strRef>
          </c:tx>
          <c:spPr>
            <a:solidFill>
              <a:schemeClr val="accent2"/>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Sheet1!$J$16:$Y$16</c:f>
              <c:numCache>
                <c:formatCode>General</c:formatCode>
                <c:ptCount val="16"/>
                <c:pt idx="0">
                  <c:v>4</c:v>
                </c:pt>
                <c:pt idx="1">
                  <c:v>4</c:v>
                </c:pt>
                <c:pt idx="2">
                  <c:v>4</c:v>
                </c:pt>
                <c:pt idx="3">
                  <c:v>1</c:v>
                </c:pt>
                <c:pt idx="4">
                  <c:v>4</c:v>
                </c:pt>
                <c:pt idx="5">
                  <c:v>3</c:v>
                </c:pt>
                <c:pt idx="6">
                  <c:v>1</c:v>
                </c:pt>
                <c:pt idx="7">
                  <c:v>4</c:v>
                </c:pt>
                <c:pt idx="8">
                  <c:v>0</c:v>
                </c:pt>
                <c:pt idx="9">
                  <c:v>4</c:v>
                </c:pt>
                <c:pt idx="10">
                  <c:v>4</c:v>
                </c:pt>
                <c:pt idx="11">
                  <c:v>4</c:v>
                </c:pt>
                <c:pt idx="12">
                  <c:v>3</c:v>
                </c:pt>
                <c:pt idx="13">
                  <c:v>0</c:v>
                </c:pt>
                <c:pt idx="14">
                  <c:v>3</c:v>
                </c:pt>
                <c:pt idx="15">
                  <c:v>4</c:v>
                </c:pt>
              </c:numCache>
            </c:numRef>
          </c:val>
          <c:extLst>
            <c:ext xmlns:c16="http://schemas.microsoft.com/office/drawing/2014/chart" uri="{C3380CC4-5D6E-409C-BE32-E72D297353CC}">
              <c16:uniqueId val="{00000000-1DF9-2247-BE3E-1B01F2321013}"/>
            </c:ext>
          </c:extLst>
        </c:ser>
        <c:ser>
          <c:idx val="1"/>
          <c:order val="1"/>
          <c:tx>
            <c:strRef>
              <c:f>Sheet1!$H$17</c:f>
              <c:strCache>
                <c:ptCount val="1"/>
                <c:pt idx="0">
                  <c:v>3</c:v>
                </c:pt>
              </c:strCache>
            </c:strRef>
          </c:tx>
          <c:spPr>
            <a:solidFill>
              <a:schemeClr val="accent4"/>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Sheet1!$J$17:$Y$17</c:f>
              <c:numCache>
                <c:formatCode>General</c:formatCode>
                <c:ptCount val="16"/>
                <c:pt idx="0">
                  <c:v>2</c:v>
                </c:pt>
                <c:pt idx="1">
                  <c:v>4</c:v>
                </c:pt>
                <c:pt idx="2">
                  <c:v>3</c:v>
                </c:pt>
                <c:pt idx="3">
                  <c:v>0</c:v>
                </c:pt>
                <c:pt idx="4">
                  <c:v>4</c:v>
                </c:pt>
                <c:pt idx="5">
                  <c:v>1</c:v>
                </c:pt>
                <c:pt idx="6">
                  <c:v>0</c:v>
                </c:pt>
                <c:pt idx="7">
                  <c:v>0</c:v>
                </c:pt>
                <c:pt idx="8">
                  <c:v>4</c:v>
                </c:pt>
                <c:pt idx="9">
                  <c:v>3</c:v>
                </c:pt>
                <c:pt idx="10">
                  <c:v>2</c:v>
                </c:pt>
                <c:pt idx="11">
                  <c:v>2</c:v>
                </c:pt>
                <c:pt idx="12">
                  <c:v>0</c:v>
                </c:pt>
                <c:pt idx="13">
                  <c:v>0</c:v>
                </c:pt>
                <c:pt idx="14">
                  <c:v>0</c:v>
                </c:pt>
                <c:pt idx="15">
                  <c:v>0</c:v>
                </c:pt>
              </c:numCache>
            </c:numRef>
          </c:val>
          <c:extLst>
            <c:ext xmlns:c16="http://schemas.microsoft.com/office/drawing/2014/chart" uri="{C3380CC4-5D6E-409C-BE32-E72D297353CC}">
              <c16:uniqueId val="{00000001-1DF9-2247-BE3E-1B01F2321013}"/>
            </c:ext>
          </c:extLst>
        </c:ser>
        <c:ser>
          <c:idx val="2"/>
          <c:order val="2"/>
          <c:spPr>
            <a:solidFill>
              <a:schemeClr val="accent6"/>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Sheet1!$J$18:$Y$18</c:f>
              <c:numCache>
                <c:formatCode>General</c:formatCode>
                <c:ptCount val="16"/>
                <c:pt idx="0">
                  <c:v>3</c:v>
                </c:pt>
                <c:pt idx="1">
                  <c:v>2</c:v>
                </c:pt>
                <c:pt idx="2">
                  <c:v>4</c:v>
                </c:pt>
                <c:pt idx="3">
                  <c:v>0</c:v>
                </c:pt>
                <c:pt idx="4">
                  <c:v>4</c:v>
                </c:pt>
                <c:pt idx="5">
                  <c:v>1</c:v>
                </c:pt>
                <c:pt idx="6">
                  <c:v>0</c:v>
                </c:pt>
                <c:pt idx="7">
                  <c:v>1</c:v>
                </c:pt>
                <c:pt idx="8">
                  <c:v>0</c:v>
                </c:pt>
                <c:pt idx="9">
                  <c:v>3</c:v>
                </c:pt>
                <c:pt idx="10">
                  <c:v>1</c:v>
                </c:pt>
                <c:pt idx="11">
                  <c:v>4</c:v>
                </c:pt>
                <c:pt idx="12">
                  <c:v>2</c:v>
                </c:pt>
                <c:pt idx="13">
                  <c:v>0</c:v>
                </c:pt>
                <c:pt idx="14">
                  <c:v>4</c:v>
                </c:pt>
                <c:pt idx="15">
                  <c:v>0</c:v>
                </c:pt>
              </c:numCache>
            </c:numRef>
          </c:val>
          <c:extLst>
            <c:ext xmlns:c16="http://schemas.microsoft.com/office/drawing/2014/chart" uri="{C3380CC4-5D6E-409C-BE32-E72D297353CC}">
              <c16:uniqueId val="{00000002-1DF9-2247-BE3E-1B01F2321013}"/>
            </c:ext>
          </c:extLst>
        </c:ser>
        <c:ser>
          <c:idx val="3"/>
          <c:order val="3"/>
          <c:spPr>
            <a:solidFill>
              <a:schemeClr val="accent2">
                <a:lumMod val="6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Sheet1!$J$19:$Y$19</c:f>
              <c:numCache>
                <c:formatCode>General</c:formatCode>
                <c:ptCount val="16"/>
                <c:pt idx="0">
                  <c:v>4</c:v>
                </c:pt>
                <c:pt idx="1">
                  <c:v>4</c:v>
                </c:pt>
                <c:pt idx="2">
                  <c:v>4</c:v>
                </c:pt>
                <c:pt idx="3">
                  <c:v>0</c:v>
                </c:pt>
                <c:pt idx="4">
                  <c:v>3</c:v>
                </c:pt>
                <c:pt idx="5">
                  <c:v>3</c:v>
                </c:pt>
                <c:pt idx="6">
                  <c:v>0</c:v>
                </c:pt>
                <c:pt idx="7">
                  <c:v>0</c:v>
                </c:pt>
                <c:pt idx="8">
                  <c:v>0</c:v>
                </c:pt>
                <c:pt idx="9">
                  <c:v>1</c:v>
                </c:pt>
                <c:pt idx="10">
                  <c:v>3</c:v>
                </c:pt>
                <c:pt idx="11">
                  <c:v>4</c:v>
                </c:pt>
                <c:pt idx="12">
                  <c:v>1</c:v>
                </c:pt>
                <c:pt idx="13">
                  <c:v>0</c:v>
                </c:pt>
                <c:pt idx="14">
                  <c:v>4</c:v>
                </c:pt>
                <c:pt idx="15">
                  <c:v>4</c:v>
                </c:pt>
              </c:numCache>
            </c:numRef>
          </c:val>
          <c:extLst>
            <c:ext xmlns:c16="http://schemas.microsoft.com/office/drawing/2014/chart" uri="{C3380CC4-5D6E-409C-BE32-E72D297353CC}">
              <c16:uniqueId val="{00000003-1DF9-2247-BE3E-1B01F2321013}"/>
            </c:ext>
          </c:extLst>
        </c:ser>
        <c:ser>
          <c:idx val="4"/>
          <c:order val="4"/>
          <c:spPr>
            <a:solidFill>
              <a:schemeClr val="accent4">
                <a:lumMod val="6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Sheet1!$J$20:$Y$20</c:f>
              <c:numCache>
                <c:formatCode>General</c:formatCode>
                <c:ptCount val="16"/>
                <c:pt idx="0">
                  <c:v>0</c:v>
                </c:pt>
                <c:pt idx="1">
                  <c:v>0</c:v>
                </c:pt>
                <c:pt idx="2">
                  <c:v>4</c:v>
                </c:pt>
                <c:pt idx="3">
                  <c:v>0</c:v>
                </c:pt>
                <c:pt idx="4">
                  <c:v>4</c:v>
                </c:pt>
                <c:pt idx="5">
                  <c:v>0</c:v>
                </c:pt>
                <c:pt idx="6">
                  <c:v>0</c:v>
                </c:pt>
                <c:pt idx="7">
                  <c:v>0</c:v>
                </c:pt>
                <c:pt idx="8">
                  <c:v>0</c:v>
                </c:pt>
                <c:pt idx="9">
                  <c:v>3</c:v>
                </c:pt>
                <c:pt idx="10">
                  <c:v>0</c:v>
                </c:pt>
                <c:pt idx="11">
                  <c:v>0</c:v>
                </c:pt>
                <c:pt idx="12">
                  <c:v>0</c:v>
                </c:pt>
                <c:pt idx="13">
                  <c:v>0</c:v>
                </c:pt>
                <c:pt idx="14">
                  <c:v>0</c:v>
                </c:pt>
                <c:pt idx="15">
                  <c:v>0</c:v>
                </c:pt>
              </c:numCache>
            </c:numRef>
          </c:val>
          <c:extLst>
            <c:ext xmlns:c16="http://schemas.microsoft.com/office/drawing/2014/chart" uri="{C3380CC4-5D6E-409C-BE32-E72D297353CC}">
              <c16:uniqueId val="{00000004-1DF9-2247-BE3E-1B01F2321013}"/>
            </c:ext>
          </c:extLst>
        </c:ser>
        <c:ser>
          <c:idx val="5"/>
          <c:order val="5"/>
          <c:spPr>
            <a:solidFill>
              <a:schemeClr val="accent6">
                <a:lumMod val="6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Sheet1!$J$21:$Y$21</c:f>
              <c:numCache>
                <c:formatCode>General</c:formatCode>
                <c:ptCount val="16"/>
                <c:pt idx="0">
                  <c:v>4</c:v>
                </c:pt>
                <c:pt idx="1">
                  <c:v>3</c:v>
                </c:pt>
                <c:pt idx="2">
                  <c:v>4</c:v>
                </c:pt>
                <c:pt idx="3">
                  <c:v>0</c:v>
                </c:pt>
                <c:pt idx="4">
                  <c:v>4</c:v>
                </c:pt>
                <c:pt idx="5">
                  <c:v>1</c:v>
                </c:pt>
                <c:pt idx="6">
                  <c:v>0</c:v>
                </c:pt>
                <c:pt idx="7">
                  <c:v>2</c:v>
                </c:pt>
                <c:pt idx="8">
                  <c:v>0</c:v>
                </c:pt>
                <c:pt idx="9">
                  <c:v>3</c:v>
                </c:pt>
                <c:pt idx="10">
                  <c:v>3</c:v>
                </c:pt>
                <c:pt idx="11">
                  <c:v>4</c:v>
                </c:pt>
                <c:pt idx="12">
                  <c:v>0</c:v>
                </c:pt>
                <c:pt idx="13">
                  <c:v>0</c:v>
                </c:pt>
                <c:pt idx="14">
                  <c:v>3</c:v>
                </c:pt>
                <c:pt idx="15">
                  <c:v>0</c:v>
                </c:pt>
              </c:numCache>
            </c:numRef>
          </c:val>
          <c:extLst>
            <c:ext xmlns:c16="http://schemas.microsoft.com/office/drawing/2014/chart" uri="{C3380CC4-5D6E-409C-BE32-E72D297353CC}">
              <c16:uniqueId val="{00000005-1DF9-2247-BE3E-1B01F2321013}"/>
            </c:ext>
          </c:extLst>
        </c:ser>
        <c:ser>
          <c:idx val="6"/>
          <c:order val="6"/>
          <c:spPr>
            <a:solidFill>
              <a:schemeClr val="accent2">
                <a:lumMod val="80000"/>
                <a:lumOff val="2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Sheet1!$J$22:$Y$22</c:f>
              <c:numCache>
                <c:formatCode>General</c:formatCode>
                <c:ptCount val="16"/>
                <c:pt idx="0">
                  <c:v>2</c:v>
                </c:pt>
                <c:pt idx="1">
                  <c:v>3</c:v>
                </c:pt>
                <c:pt idx="2">
                  <c:v>4</c:v>
                </c:pt>
                <c:pt idx="3">
                  <c:v>1</c:v>
                </c:pt>
                <c:pt idx="4">
                  <c:v>4</c:v>
                </c:pt>
                <c:pt idx="5">
                  <c:v>4</c:v>
                </c:pt>
                <c:pt idx="6">
                  <c:v>1</c:v>
                </c:pt>
                <c:pt idx="7">
                  <c:v>1</c:v>
                </c:pt>
                <c:pt idx="8">
                  <c:v>4</c:v>
                </c:pt>
                <c:pt idx="9">
                  <c:v>3</c:v>
                </c:pt>
                <c:pt idx="10">
                  <c:v>3</c:v>
                </c:pt>
                <c:pt idx="11">
                  <c:v>3</c:v>
                </c:pt>
                <c:pt idx="12">
                  <c:v>2</c:v>
                </c:pt>
                <c:pt idx="13">
                  <c:v>0</c:v>
                </c:pt>
                <c:pt idx="14">
                  <c:v>4</c:v>
                </c:pt>
                <c:pt idx="15">
                  <c:v>2</c:v>
                </c:pt>
              </c:numCache>
            </c:numRef>
          </c:val>
          <c:extLst>
            <c:ext xmlns:c16="http://schemas.microsoft.com/office/drawing/2014/chart" uri="{C3380CC4-5D6E-409C-BE32-E72D297353CC}">
              <c16:uniqueId val="{00000006-1DF9-2247-BE3E-1B01F2321013}"/>
            </c:ext>
          </c:extLst>
        </c:ser>
        <c:ser>
          <c:idx val="7"/>
          <c:order val="7"/>
          <c:spPr>
            <a:solidFill>
              <a:schemeClr val="accent4">
                <a:lumMod val="80000"/>
                <a:lumOff val="2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Sheet1!$J$23:$Y$23</c:f>
              <c:numCache>
                <c:formatCode>General</c:formatCode>
                <c:ptCount val="16"/>
                <c:pt idx="0">
                  <c:v>4</c:v>
                </c:pt>
                <c:pt idx="1">
                  <c:v>2</c:v>
                </c:pt>
                <c:pt idx="2">
                  <c:v>4</c:v>
                </c:pt>
                <c:pt idx="3">
                  <c:v>1</c:v>
                </c:pt>
                <c:pt idx="4">
                  <c:v>4</c:v>
                </c:pt>
                <c:pt idx="5">
                  <c:v>4</c:v>
                </c:pt>
                <c:pt idx="6">
                  <c:v>0</c:v>
                </c:pt>
                <c:pt idx="7">
                  <c:v>4</c:v>
                </c:pt>
                <c:pt idx="8">
                  <c:v>0</c:v>
                </c:pt>
                <c:pt idx="9">
                  <c:v>3</c:v>
                </c:pt>
                <c:pt idx="10">
                  <c:v>4</c:v>
                </c:pt>
                <c:pt idx="11">
                  <c:v>4</c:v>
                </c:pt>
                <c:pt idx="12">
                  <c:v>3</c:v>
                </c:pt>
                <c:pt idx="13">
                  <c:v>1</c:v>
                </c:pt>
                <c:pt idx="14">
                  <c:v>4</c:v>
                </c:pt>
                <c:pt idx="15">
                  <c:v>1</c:v>
                </c:pt>
              </c:numCache>
            </c:numRef>
          </c:val>
          <c:extLst>
            <c:ext xmlns:c16="http://schemas.microsoft.com/office/drawing/2014/chart" uri="{C3380CC4-5D6E-409C-BE32-E72D297353CC}">
              <c16:uniqueId val="{00000007-1DF9-2247-BE3E-1B01F2321013}"/>
            </c:ext>
          </c:extLst>
        </c:ser>
        <c:ser>
          <c:idx val="8"/>
          <c:order val="8"/>
          <c:spPr>
            <a:solidFill>
              <a:schemeClr val="accent6">
                <a:lumMod val="80000"/>
                <a:lumOff val="2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Sheet1!$J$24:$Y$24</c:f>
              <c:numCache>
                <c:formatCode>General</c:formatCode>
                <c:ptCount val="16"/>
                <c:pt idx="0">
                  <c:v>2</c:v>
                </c:pt>
                <c:pt idx="1">
                  <c:v>3</c:v>
                </c:pt>
                <c:pt idx="2">
                  <c:v>4</c:v>
                </c:pt>
                <c:pt idx="3">
                  <c:v>4</c:v>
                </c:pt>
                <c:pt idx="4">
                  <c:v>4</c:v>
                </c:pt>
                <c:pt idx="5">
                  <c:v>4</c:v>
                </c:pt>
                <c:pt idx="6">
                  <c:v>4</c:v>
                </c:pt>
                <c:pt idx="7">
                  <c:v>3</c:v>
                </c:pt>
                <c:pt idx="8">
                  <c:v>4</c:v>
                </c:pt>
                <c:pt idx="9">
                  <c:v>3</c:v>
                </c:pt>
                <c:pt idx="10">
                  <c:v>4</c:v>
                </c:pt>
                <c:pt idx="11">
                  <c:v>4</c:v>
                </c:pt>
                <c:pt idx="12">
                  <c:v>4</c:v>
                </c:pt>
                <c:pt idx="13">
                  <c:v>3</c:v>
                </c:pt>
                <c:pt idx="14">
                  <c:v>4</c:v>
                </c:pt>
                <c:pt idx="15">
                  <c:v>4</c:v>
                </c:pt>
              </c:numCache>
            </c:numRef>
          </c:val>
          <c:extLst>
            <c:ext xmlns:c16="http://schemas.microsoft.com/office/drawing/2014/chart" uri="{C3380CC4-5D6E-409C-BE32-E72D297353CC}">
              <c16:uniqueId val="{00000008-1DF9-2247-BE3E-1B01F2321013}"/>
            </c:ext>
          </c:extLst>
        </c:ser>
        <c:ser>
          <c:idx val="9"/>
          <c:order val="9"/>
          <c:spPr>
            <a:solidFill>
              <a:schemeClr val="accent2">
                <a:lumMod val="8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Sheet1!$J$25:$Y$25</c:f>
              <c:numCache>
                <c:formatCode>General</c:formatCode>
                <c:ptCount val="16"/>
                <c:pt idx="0">
                  <c:v>3</c:v>
                </c:pt>
                <c:pt idx="1">
                  <c:v>3</c:v>
                </c:pt>
                <c:pt idx="2">
                  <c:v>3</c:v>
                </c:pt>
                <c:pt idx="3">
                  <c:v>0</c:v>
                </c:pt>
                <c:pt idx="4">
                  <c:v>3</c:v>
                </c:pt>
                <c:pt idx="5">
                  <c:v>1</c:v>
                </c:pt>
                <c:pt idx="6">
                  <c:v>0</c:v>
                </c:pt>
                <c:pt idx="7">
                  <c:v>0</c:v>
                </c:pt>
                <c:pt idx="8">
                  <c:v>0</c:v>
                </c:pt>
                <c:pt idx="9">
                  <c:v>3</c:v>
                </c:pt>
                <c:pt idx="10">
                  <c:v>0</c:v>
                </c:pt>
                <c:pt idx="11">
                  <c:v>1</c:v>
                </c:pt>
                <c:pt idx="12">
                  <c:v>0</c:v>
                </c:pt>
                <c:pt idx="13">
                  <c:v>0</c:v>
                </c:pt>
                <c:pt idx="14">
                  <c:v>1</c:v>
                </c:pt>
                <c:pt idx="15">
                  <c:v>0</c:v>
                </c:pt>
              </c:numCache>
            </c:numRef>
          </c:val>
          <c:extLst>
            <c:ext xmlns:c16="http://schemas.microsoft.com/office/drawing/2014/chart" uri="{C3380CC4-5D6E-409C-BE32-E72D297353CC}">
              <c16:uniqueId val="{00000009-1DF9-2247-BE3E-1B01F2321013}"/>
            </c:ext>
          </c:extLst>
        </c:ser>
        <c:ser>
          <c:idx val="10"/>
          <c:order val="10"/>
          <c:spPr>
            <a:solidFill>
              <a:schemeClr val="accent4">
                <a:lumMod val="8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Sheet1!$J$26:$Y$26</c:f>
              <c:numCache>
                <c:formatCode>General</c:formatCode>
                <c:ptCount val="16"/>
                <c:pt idx="0">
                  <c:v>4</c:v>
                </c:pt>
                <c:pt idx="1">
                  <c:v>3</c:v>
                </c:pt>
                <c:pt idx="2">
                  <c:v>3</c:v>
                </c:pt>
                <c:pt idx="3">
                  <c:v>0</c:v>
                </c:pt>
                <c:pt idx="4">
                  <c:v>4</c:v>
                </c:pt>
                <c:pt idx="5">
                  <c:v>0</c:v>
                </c:pt>
                <c:pt idx="6">
                  <c:v>0</c:v>
                </c:pt>
                <c:pt idx="7">
                  <c:v>0</c:v>
                </c:pt>
                <c:pt idx="8">
                  <c:v>0</c:v>
                </c:pt>
                <c:pt idx="9">
                  <c:v>4</c:v>
                </c:pt>
                <c:pt idx="10">
                  <c:v>0</c:v>
                </c:pt>
                <c:pt idx="11">
                  <c:v>3</c:v>
                </c:pt>
                <c:pt idx="12">
                  <c:v>0</c:v>
                </c:pt>
                <c:pt idx="13">
                  <c:v>0</c:v>
                </c:pt>
                <c:pt idx="14">
                  <c:v>0</c:v>
                </c:pt>
                <c:pt idx="15">
                  <c:v>0</c:v>
                </c:pt>
              </c:numCache>
            </c:numRef>
          </c:val>
          <c:extLst>
            <c:ext xmlns:c16="http://schemas.microsoft.com/office/drawing/2014/chart" uri="{C3380CC4-5D6E-409C-BE32-E72D297353CC}">
              <c16:uniqueId val="{0000000A-1DF9-2247-BE3E-1B01F2321013}"/>
            </c:ext>
          </c:extLst>
        </c:ser>
        <c:ser>
          <c:idx val="11"/>
          <c:order val="11"/>
          <c:spPr>
            <a:solidFill>
              <a:schemeClr val="accent6">
                <a:lumMod val="8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Sheet1!$J$27:$Y$27</c:f>
              <c:numCache>
                <c:formatCode>General</c:formatCode>
                <c:ptCount val="16"/>
                <c:pt idx="0">
                  <c:v>3</c:v>
                </c:pt>
                <c:pt idx="1">
                  <c:v>2</c:v>
                </c:pt>
                <c:pt idx="2">
                  <c:v>4</c:v>
                </c:pt>
                <c:pt idx="3">
                  <c:v>1</c:v>
                </c:pt>
                <c:pt idx="4">
                  <c:v>3</c:v>
                </c:pt>
                <c:pt idx="5">
                  <c:v>3</c:v>
                </c:pt>
                <c:pt idx="6">
                  <c:v>0</c:v>
                </c:pt>
                <c:pt idx="7">
                  <c:v>3</c:v>
                </c:pt>
                <c:pt idx="8">
                  <c:v>0</c:v>
                </c:pt>
                <c:pt idx="9">
                  <c:v>2</c:v>
                </c:pt>
                <c:pt idx="10">
                  <c:v>4</c:v>
                </c:pt>
                <c:pt idx="11">
                  <c:v>2</c:v>
                </c:pt>
                <c:pt idx="12">
                  <c:v>1</c:v>
                </c:pt>
                <c:pt idx="13">
                  <c:v>0</c:v>
                </c:pt>
                <c:pt idx="14">
                  <c:v>3</c:v>
                </c:pt>
                <c:pt idx="15">
                  <c:v>0</c:v>
                </c:pt>
              </c:numCache>
            </c:numRef>
          </c:val>
          <c:extLst>
            <c:ext xmlns:c16="http://schemas.microsoft.com/office/drawing/2014/chart" uri="{C3380CC4-5D6E-409C-BE32-E72D297353CC}">
              <c16:uniqueId val="{0000000B-1DF9-2247-BE3E-1B01F2321013}"/>
            </c:ext>
          </c:extLst>
        </c:ser>
        <c:ser>
          <c:idx val="12"/>
          <c:order val="12"/>
          <c:spPr>
            <a:solidFill>
              <a:schemeClr val="accent2">
                <a:lumMod val="60000"/>
                <a:lumOff val="4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Sheet1!$J$28:$Y$28</c:f>
              <c:numCache>
                <c:formatCode>General</c:formatCode>
                <c:ptCount val="16"/>
                <c:pt idx="0">
                  <c:v>1</c:v>
                </c:pt>
                <c:pt idx="1">
                  <c:v>4</c:v>
                </c:pt>
                <c:pt idx="2">
                  <c:v>4</c:v>
                </c:pt>
                <c:pt idx="3">
                  <c:v>0</c:v>
                </c:pt>
                <c:pt idx="4">
                  <c:v>4</c:v>
                </c:pt>
                <c:pt idx="5">
                  <c:v>1</c:v>
                </c:pt>
                <c:pt idx="6">
                  <c:v>1</c:v>
                </c:pt>
                <c:pt idx="7">
                  <c:v>1</c:v>
                </c:pt>
                <c:pt idx="8">
                  <c:v>0</c:v>
                </c:pt>
                <c:pt idx="9">
                  <c:v>4</c:v>
                </c:pt>
                <c:pt idx="10">
                  <c:v>4</c:v>
                </c:pt>
                <c:pt idx="11">
                  <c:v>3</c:v>
                </c:pt>
                <c:pt idx="12">
                  <c:v>0</c:v>
                </c:pt>
                <c:pt idx="13">
                  <c:v>0</c:v>
                </c:pt>
                <c:pt idx="14">
                  <c:v>4</c:v>
                </c:pt>
                <c:pt idx="15">
                  <c:v>3</c:v>
                </c:pt>
              </c:numCache>
            </c:numRef>
          </c:val>
          <c:extLst>
            <c:ext xmlns:c16="http://schemas.microsoft.com/office/drawing/2014/chart" uri="{C3380CC4-5D6E-409C-BE32-E72D297353CC}">
              <c16:uniqueId val="{0000000C-1DF9-2247-BE3E-1B01F2321013}"/>
            </c:ext>
          </c:extLst>
        </c:ser>
        <c:ser>
          <c:idx val="13"/>
          <c:order val="13"/>
          <c:spPr>
            <a:solidFill>
              <a:schemeClr val="accent4">
                <a:lumMod val="60000"/>
                <a:lumOff val="4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Sheet1!$J$29:$Y$29</c:f>
              <c:numCache>
                <c:formatCode>General</c:formatCode>
                <c:ptCount val="16"/>
                <c:pt idx="0">
                  <c:v>3</c:v>
                </c:pt>
                <c:pt idx="1">
                  <c:v>4</c:v>
                </c:pt>
                <c:pt idx="2">
                  <c:v>2</c:v>
                </c:pt>
                <c:pt idx="3">
                  <c:v>0</c:v>
                </c:pt>
                <c:pt idx="4">
                  <c:v>3</c:v>
                </c:pt>
                <c:pt idx="5">
                  <c:v>4</c:v>
                </c:pt>
                <c:pt idx="6">
                  <c:v>0</c:v>
                </c:pt>
                <c:pt idx="7">
                  <c:v>3</c:v>
                </c:pt>
                <c:pt idx="8">
                  <c:v>0</c:v>
                </c:pt>
                <c:pt idx="9">
                  <c:v>2</c:v>
                </c:pt>
                <c:pt idx="10">
                  <c:v>1</c:v>
                </c:pt>
                <c:pt idx="11">
                  <c:v>3</c:v>
                </c:pt>
                <c:pt idx="12">
                  <c:v>0</c:v>
                </c:pt>
                <c:pt idx="13">
                  <c:v>0</c:v>
                </c:pt>
                <c:pt idx="14">
                  <c:v>3</c:v>
                </c:pt>
                <c:pt idx="15">
                  <c:v>0</c:v>
                </c:pt>
              </c:numCache>
            </c:numRef>
          </c:val>
          <c:extLst>
            <c:ext xmlns:c16="http://schemas.microsoft.com/office/drawing/2014/chart" uri="{C3380CC4-5D6E-409C-BE32-E72D297353CC}">
              <c16:uniqueId val="{0000000D-1DF9-2247-BE3E-1B01F2321013}"/>
            </c:ext>
          </c:extLst>
        </c:ser>
        <c:ser>
          <c:idx val="14"/>
          <c:order val="14"/>
          <c:spPr>
            <a:solidFill>
              <a:schemeClr val="accent6">
                <a:lumMod val="60000"/>
                <a:lumOff val="4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Sheet1!$J$30:$Y$30</c:f>
              <c:numCache>
                <c:formatCode>General</c:formatCode>
                <c:ptCount val="16"/>
                <c:pt idx="0">
                  <c:v>2</c:v>
                </c:pt>
                <c:pt idx="1">
                  <c:v>2</c:v>
                </c:pt>
                <c:pt idx="2">
                  <c:v>3</c:v>
                </c:pt>
                <c:pt idx="3">
                  <c:v>0</c:v>
                </c:pt>
                <c:pt idx="4">
                  <c:v>4</c:v>
                </c:pt>
                <c:pt idx="5">
                  <c:v>0</c:v>
                </c:pt>
                <c:pt idx="6">
                  <c:v>0</c:v>
                </c:pt>
                <c:pt idx="7">
                  <c:v>0</c:v>
                </c:pt>
                <c:pt idx="8">
                  <c:v>4</c:v>
                </c:pt>
                <c:pt idx="9">
                  <c:v>2</c:v>
                </c:pt>
                <c:pt idx="10">
                  <c:v>2</c:v>
                </c:pt>
                <c:pt idx="11">
                  <c:v>4</c:v>
                </c:pt>
                <c:pt idx="12">
                  <c:v>0</c:v>
                </c:pt>
                <c:pt idx="13">
                  <c:v>0</c:v>
                </c:pt>
                <c:pt idx="14">
                  <c:v>1</c:v>
                </c:pt>
                <c:pt idx="15">
                  <c:v>0</c:v>
                </c:pt>
              </c:numCache>
            </c:numRef>
          </c:val>
          <c:extLst>
            <c:ext xmlns:c16="http://schemas.microsoft.com/office/drawing/2014/chart" uri="{C3380CC4-5D6E-409C-BE32-E72D297353CC}">
              <c16:uniqueId val="{0000000E-1DF9-2247-BE3E-1B01F2321013}"/>
            </c:ext>
          </c:extLst>
        </c:ser>
        <c:ser>
          <c:idx val="15"/>
          <c:order val="15"/>
          <c:spPr>
            <a:solidFill>
              <a:schemeClr val="accent2">
                <a:lumMod val="5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Sheet1!$J$31:$Y$31</c:f>
              <c:numCache>
                <c:formatCode>General</c:formatCode>
                <c:ptCount val="16"/>
                <c:pt idx="0">
                  <c:v>0</c:v>
                </c:pt>
                <c:pt idx="1">
                  <c:v>0</c:v>
                </c:pt>
                <c:pt idx="2">
                  <c:v>3</c:v>
                </c:pt>
                <c:pt idx="3">
                  <c:v>0</c:v>
                </c:pt>
                <c:pt idx="4">
                  <c:v>4</c:v>
                </c:pt>
                <c:pt idx="5">
                  <c:v>0</c:v>
                </c:pt>
                <c:pt idx="6">
                  <c:v>0</c:v>
                </c:pt>
                <c:pt idx="7">
                  <c:v>0</c:v>
                </c:pt>
                <c:pt idx="8">
                  <c:v>0</c:v>
                </c:pt>
                <c:pt idx="9">
                  <c:v>2</c:v>
                </c:pt>
                <c:pt idx="10">
                  <c:v>0</c:v>
                </c:pt>
                <c:pt idx="11">
                  <c:v>1</c:v>
                </c:pt>
                <c:pt idx="12">
                  <c:v>0</c:v>
                </c:pt>
                <c:pt idx="13">
                  <c:v>0</c:v>
                </c:pt>
                <c:pt idx="14">
                  <c:v>0</c:v>
                </c:pt>
                <c:pt idx="15">
                  <c:v>0</c:v>
                </c:pt>
              </c:numCache>
            </c:numRef>
          </c:val>
          <c:extLst>
            <c:ext xmlns:c16="http://schemas.microsoft.com/office/drawing/2014/chart" uri="{C3380CC4-5D6E-409C-BE32-E72D297353CC}">
              <c16:uniqueId val="{0000000F-1DF9-2247-BE3E-1B01F2321013}"/>
            </c:ext>
          </c:extLst>
        </c:ser>
        <c:ser>
          <c:idx val="16"/>
          <c:order val="16"/>
          <c:spPr>
            <a:solidFill>
              <a:schemeClr val="accent4">
                <a:lumMod val="5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Sheet1!$J$32:$Y$32</c:f>
              <c:numCache>
                <c:formatCode>General</c:formatCode>
                <c:ptCount val="16"/>
                <c:pt idx="0">
                  <c:v>2</c:v>
                </c:pt>
                <c:pt idx="1">
                  <c:v>4</c:v>
                </c:pt>
                <c:pt idx="2">
                  <c:v>4</c:v>
                </c:pt>
                <c:pt idx="3">
                  <c:v>2</c:v>
                </c:pt>
                <c:pt idx="4">
                  <c:v>4</c:v>
                </c:pt>
                <c:pt idx="5">
                  <c:v>0</c:v>
                </c:pt>
                <c:pt idx="6">
                  <c:v>0</c:v>
                </c:pt>
                <c:pt idx="7">
                  <c:v>4</c:v>
                </c:pt>
                <c:pt idx="8">
                  <c:v>4</c:v>
                </c:pt>
                <c:pt idx="9">
                  <c:v>3</c:v>
                </c:pt>
                <c:pt idx="10">
                  <c:v>3</c:v>
                </c:pt>
                <c:pt idx="11">
                  <c:v>3</c:v>
                </c:pt>
                <c:pt idx="12">
                  <c:v>2</c:v>
                </c:pt>
                <c:pt idx="13">
                  <c:v>2</c:v>
                </c:pt>
                <c:pt idx="14">
                  <c:v>4</c:v>
                </c:pt>
                <c:pt idx="15">
                  <c:v>0</c:v>
                </c:pt>
              </c:numCache>
            </c:numRef>
          </c:val>
          <c:extLst>
            <c:ext xmlns:c16="http://schemas.microsoft.com/office/drawing/2014/chart" uri="{C3380CC4-5D6E-409C-BE32-E72D297353CC}">
              <c16:uniqueId val="{00000010-1DF9-2247-BE3E-1B01F2321013}"/>
            </c:ext>
          </c:extLst>
        </c:ser>
        <c:ser>
          <c:idx val="17"/>
          <c:order val="17"/>
          <c:spPr>
            <a:solidFill>
              <a:schemeClr val="accent6">
                <a:lumMod val="5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Sheet1!$J$33:$Y$33</c:f>
              <c:numCache>
                <c:formatCode>General</c:formatCode>
                <c:ptCount val="16"/>
                <c:pt idx="0">
                  <c:v>3</c:v>
                </c:pt>
                <c:pt idx="1">
                  <c:v>2</c:v>
                </c:pt>
                <c:pt idx="2">
                  <c:v>3</c:v>
                </c:pt>
                <c:pt idx="3">
                  <c:v>0</c:v>
                </c:pt>
                <c:pt idx="4">
                  <c:v>3</c:v>
                </c:pt>
                <c:pt idx="5">
                  <c:v>0</c:v>
                </c:pt>
                <c:pt idx="6">
                  <c:v>0</c:v>
                </c:pt>
                <c:pt idx="7">
                  <c:v>0</c:v>
                </c:pt>
                <c:pt idx="8">
                  <c:v>0</c:v>
                </c:pt>
                <c:pt idx="9">
                  <c:v>3</c:v>
                </c:pt>
                <c:pt idx="10">
                  <c:v>0</c:v>
                </c:pt>
                <c:pt idx="11">
                  <c:v>1</c:v>
                </c:pt>
                <c:pt idx="12">
                  <c:v>0</c:v>
                </c:pt>
                <c:pt idx="13">
                  <c:v>0</c:v>
                </c:pt>
                <c:pt idx="14">
                  <c:v>0</c:v>
                </c:pt>
                <c:pt idx="15">
                  <c:v>0</c:v>
                </c:pt>
              </c:numCache>
            </c:numRef>
          </c:val>
          <c:extLst>
            <c:ext xmlns:c16="http://schemas.microsoft.com/office/drawing/2014/chart" uri="{C3380CC4-5D6E-409C-BE32-E72D297353CC}">
              <c16:uniqueId val="{00000011-1DF9-2247-BE3E-1B01F2321013}"/>
            </c:ext>
          </c:extLst>
        </c:ser>
        <c:ser>
          <c:idx val="18"/>
          <c:order val="18"/>
          <c:spPr>
            <a:solidFill>
              <a:schemeClr val="accent2">
                <a:lumMod val="70000"/>
                <a:lumOff val="3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Sheet1!$J$34:$Y$34</c:f>
              <c:numCache>
                <c:formatCode>General</c:formatCode>
                <c:ptCount val="16"/>
                <c:pt idx="0">
                  <c:v>2</c:v>
                </c:pt>
                <c:pt idx="1">
                  <c:v>3</c:v>
                </c:pt>
                <c:pt idx="2">
                  <c:v>3</c:v>
                </c:pt>
                <c:pt idx="3">
                  <c:v>2</c:v>
                </c:pt>
                <c:pt idx="4">
                  <c:v>4</c:v>
                </c:pt>
                <c:pt idx="5">
                  <c:v>4</c:v>
                </c:pt>
                <c:pt idx="6">
                  <c:v>0</c:v>
                </c:pt>
                <c:pt idx="7">
                  <c:v>4</c:v>
                </c:pt>
                <c:pt idx="8">
                  <c:v>4</c:v>
                </c:pt>
                <c:pt idx="9">
                  <c:v>2</c:v>
                </c:pt>
                <c:pt idx="10">
                  <c:v>3</c:v>
                </c:pt>
                <c:pt idx="11">
                  <c:v>3</c:v>
                </c:pt>
                <c:pt idx="12">
                  <c:v>4</c:v>
                </c:pt>
                <c:pt idx="13">
                  <c:v>0</c:v>
                </c:pt>
                <c:pt idx="14">
                  <c:v>2</c:v>
                </c:pt>
                <c:pt idx="15">
                  <c:v>3</c:v>
                </c:pt>
              </c:numCache>
            </c:numRef>
          </c:val>
          <c:extLst>
            <c:ext xmlns:c16="http://schemas.microsoft.com/office/drawing/2014/chart" uri="{C3380CC4-5D6E-409C-BE32-E72D297353CC}">
              <c16:uniqueId val="{00000012-1DF9-2247-BE3E-1B01F2321013}"/>
            </c:ext>
          </c:extLst>
        </c:ser>
        <c:ser>
          <c:idx val="19"/>
          <c:order val="19"/>
          <c:spPr>
            <a:solidFill>
              <a:schemeClr val="accent4">
                <a:lumMod val="70000"/>
                <a:lumOff val="3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Sheet1!$J$35:$Y$35</c:f>
              <c:numCache>
                <c:formatCode>General</c:formatCode>
                <c:ptCount val="16"/>
                <c:pt idx="0">
                  <c:v>1</c:v>
                </c:pt>
                <c:pt idx="1">
                  <c:v>1</c:v>
                </c:pt>
                <c:pt idx="2">
                  <c:v>4</c:v>
                </c:pt>
                <c:pt idx="3">
                  <c:v>0</c:v>
                </c:pt>
                <c:pt idx="4">
                  <c:v>3</c:v>
                </c:pt>
                <c:pt idx="5">
                  <c:v>0</c:v>
                </c:pt>
                <c:pt idx="6">
                  <c:v>0</c:v>
                </c:pt>
                <c:pt idx="7">
                  <c:v>0</c:v>
                </c:pt>
                <c:pt idx="8">
                  <c:v>0</c:v>
                </c:pt>
                <c:pt idx="9">
                  <c:v>4</c:v>
                </c:pt>
                <c:pt idx="10">
                  <c:v>0</c:v>
                </c:pt>
                <c:pt idx="11">
                  <c:v>3</c:v>
                </c:pt>
                <c:pt idx="12">
                  <c:v>0</c:v>
                </c:pt>
                <c:pt idx="13">
                  <c:v>0</c:v>
                </c:pt>
                <c:pt idx="14">
                  <c:v>0</c:v>
                </c:pt>
                <c:pt idx="15">
                  <c:v>0</c:v>
                </c:pt>
              </c:numCache>
            </c:numRef>
          </c:val>
          <c:extLst>
            <c:ext xmlns:c16="http://schemas.microsoft.com/office/drawing/2014/chart" uri="{C3380CC4-5D6E-409C-BE32-E72D297353CC}">
              <c16:uniqueId val="{00000013-1DF9-2247-BE3E-1B01F2321013}"/>
            </c:ext>
          </c:extLst>
        </c:ser>
        <c:ser>
          <c:idx val="20"/>
          <c:order val="20"/>
          <c:spPr>
            <a:solidFill>
              <a:schemeClr val="accent6">
                <a:lumMod val="70000"/>
                <a:lumOff val="3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Sheet1!$J$36:$Y$36</c:f>
              <c:numCache>
                <c:formatCode>General</c:formatCode>
                <c:ptCount val="16"/>
                <c:pt idx="0">
                  <c:v>1</c:v>
                </c:pt>
                <c:pt idx="1">
                  <c:v>3</c:v>
                </c:pt>
                <c:pt idx="2">
                  <c:v>2</c:v>
                </c:pt>
                <c:pt idx="3">
                  <c:v>3</c:v>
                </c:pt>
                <c:pt idx="4">
                  <c:v>4</c:v>
                </c:pt>
                <c:pt idx="5">
                  <c:v>2</c:v>
                </c:pt>
                <c:pt idx="6">
                  <c:v>1</c:v>
                </c:pt>
                <c:pt idx="7">
                  <c:v>2</c:v>
                </c:pt>
                <c:pt idx="8">
                  <c:v>0</c:v>
                </c:pt>
                <c:pt idx="9">
                  <c:v>2</c:v>
                </c:pt>
                <c:pt idx="10">
                  <c:v>3</c:v>
                </c:pt>
                <c:pt idx="11">
                  <c:v>3</c:v>
                </c:pt>
                <c:pt idx="12">
                  <c:v>1</c:v>
                </c:pt>
                <c:pt idx="13">
                  <c:v>0</c:v>
                </c:pt>
                <c:pt idx="14">
                  <c:v>3</c:v>
                </c:pt>
                <c:pt idx="15">
                  <c:v>1</c:v>
                </c:pt>
              </c:numCache>
            </c:numRef>
          </c:val>
          <c:extLst>
            <c:ext xmlns:c16="http://schemas.microsoft.com/office/drawing/2014/chart" uri="{C3380CC4-5D6E-409C-BE32-E72D297353CC}">
              <c16:uniqueId val="{00000014-1DF9-2247-BE3E-1B01F2321013}"/>
            </c:ext>
          </c:extLst>
        </c:ser>
        <c:ser>
          <c:idx val="21"/>
          <c:order val="21"/>
          <c:spPr>
            <a:solidFill>
              <a:schemeClr val="accent2">
                <a:lumMod val="7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Sheet1!$J$37:$Y$37</c:f>
              <c:numCache>
                <c:formatCode>General</c:formatCode>
                <c:ptCount val="16"/>
                <c:pt idx="0">
                  <c:v>4</c:v>
                </c:pt>
                <c:pt idx="1">
                  <c:v>4</c:v>
                </c:pt>
                <c:pt idx="2">
                  <c:v>2</c:v>
                </c:pt>
                <c:pt idx="3">
                  <c:v>0</c:v>
                </c:pt>
                <c:pt idx="4">
                  <c:v>3</c:v>
                </c:pt>
                <c:pt idx="5">
                  <c:v>1</c:v>
                </c:pt>
                <c:pt idx="6">
                  <c:v>0</c:v>
                </c:pt>
                <c:pt idx="7">
                  <c:v>1</c:v>
                </c:pt>
                <c:pt idx="8">
                  <c:v>0</c:v>
                </c:pt>
                <c:pt idx="9">
                  <c:v>2</c:v>
                </c:pt>
                <c:pt idx="10">
                  <c:v>2</c:v>
                </c:pt>
                <c:pt idx="11">
                  <c:v>1</c:v>
                </c:pt>
                <c:pt idx="12">
                  <c:v>1</c:v>
                </c:pt>
                <c:pt idx="13">
                  <c:v>0</c:v>
                </c:pt>
                <c:pt idx="14">
                  <c:v>3</c:v>
                </c:pt>
                <c:pt idx="15">
                  <c:v>0</c:v>
                </c:pt>
              </c:numCache>
            </c:numRef>
          </c:val>
          <c:extLst>
            <c:ext xmlns:c16="http://schemas.microsoft.com/office/drawing/2014/chart" uri="{C3380CC4-5D6E-409C-BE32-E72D297353CC}">
              <c16:uniqueId val="{00000015-1DF9-2247-BE3E-1B01F2321013}"/>
            </c:ext>
          </c:extLst>
        </c:ser>
        <c:ser>
          <c:idx val="22"/>
          <c:order val="22"/>
          <c:spPr>
            <a:solidFill>
              <a:schemeClr val="accent4">
                <a:lumMod val="70000"/>
              </a:schemeClr>
            </a:solidFill>
            <a:ln>
              <a:noFill/>
            </a:ln>
            <a:effectLst/>
          </c:spPr>
          <c:invertIfNegative val="0"/>
          <c:cat>
            <c:strRef>
              <c:f>Sheet1!$J$15:$Y$15</c:f>
              <c:strCache>
                <c:ptCount val="16"/>
                <c:pt idx="0">
                  <c:v>NEUTRAL/NEUTRAL</c:v>
                </c:pt>
                <c:pt idx="1">
                  <c:v>JOY/NEUTRAL</c:v>
                </c:pt>
                <c:pt idx="2">
                  <c:v>SAD/SAD</c:v>
                </c:pt>
                <c:pt idx="3">
                  <c:v>JOY/SAD</c:v>
                </c:pt>
                <c:pt idx="4">
                  <c:v>SAD/JOY</c:v>
                </c:pt>
                <c:pt idx="5">
                  <c:v>JOY/JOY</c:v>
                </c:pt>
                <c:pt idx="6">
                  <c:v>ANGER/JOY</c:v>
                </c:pt>
                <c:pt idx="7">
                  <c:v>JOY/ANGER</c:v>
                </c:pt>
                <c:pt idx="8">
                  <c:v>ANGER/ANGER</c:v>
                </c:pt>
                <c:pt idx="9">
                  <c:v>SAD/SURPRISE</c:v>
                </c:pt>
                <c:pt idx="10">
                  <c:v>JOY/SURPRISE</c:v>
                </c:pt>
                <c:pt idx="11">
                  <c:v>NEUTRAL/FEAR</c:v>
                </c:pt>
                <c:pt idx="12">
                  <c:v>JOY/FEAR</c:v>
                </c:pt>
                <c:pt idx="13">
                  <c:v>ANGER/FEAR</c:v>
                </c:pt>
                <c:pt idx="14">
                  <c:v>JOY/DISGUST</c:v>
                </c:pt>
                <c:pt idx="15">
                  <c:v>ANGER/DISGUST</c:v>
                </c:pt>
              </c:strCache>
            </c:strRef>
          </c:cat>
          <c:val>
            <c:numRef>
              <c:f>Sheet1!$J$38:$Y$38</c:f>
              <c:numCache>
                <c:formatCode>General</c:formatCode>
                <c:ptCount val="16"/>
                <c:pt idx="0">
                  <c:v>1</c:v>
                </c:pt>
                <c:pt idx="1">
                  <c:v>4</c:v>
                </c:pt>
                <c:pt idx="2">
                  <c:v>4</c:v>
                </c:pt>
                <c:pt idx="3">
                  <c:v>0</c:v>
                </c:pt>
                <c:pt idx="4">
                  <c:v>4</c:v>
                </c:pt>
                <c:pt idx="5">
                  <c:v>0</c:v>
                </c:pt>
                <c:pt idx="6">
                  <c:v>0</c:v>
                </c:pt>
                <c:pt idx="7">
                  <c:v>0</c:v>
                </c:pt>
                <c:pt idx="8">
                  <c:v>0</c:v>
                </c:pt>
                <c:pt idx="9">
                  <c:v>3</c:v>
                </c:pt>
                <c:pt idx="10">
                  <c:v>0</c:v>
                </c:pt>
                <c:pt idx="11">
                  <c:v>1</c:v>
                </c:pt>
                <c:pt idx="12">
                  <c:v>1</c:v>
                </c:pt>
                <c:pt idx="13">
                  <c:v>0</c:v>
                </c:pt>
                <c:pt idx="14">
                  <c:v>1</c:v>
                </c:pt>
                <c:pt idx="15">
                  <c:v>0</c:v>
                </c:pt>
              </c:numCache>
            </c:numRef>
          </c:val>
          <c:extLst>
            <c:ext xmlns:c16="http://schemas.microsoft.com/office/drawing/2014/chart" uri="{C3380CC4-5D6E-409C-BE32-E72D297353CC}">
              <c16:uniqueId val="{00000016-1DF9-2247-BE3E-1B01F2321013}"/>
            </c:ext>
          </c:extLst>
        </c:ser>
        <c:dLbls>
          <c:showLegendKey val="0"/>
          <c:showVal val="0"/>
          <c:showCatName val="0"/>
          <c:showSerName val="0"/>
          <c:showPercent val="0"/>
          <c:showBubbleSize val="0"/>
        </c:dLbls>
        <c:gapWidth val="75"/>
        <c:overlap val="100"/>
        <c:axId val="861742048"/>
        <c:axId val="840684576"/>
      </c:barChart>
      <c:catAx>
        <c:axId val="86174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840684576"/>
        <c:crosses val="autoZero"/>
        <c:auto val="1"/>
        <c:lblAlgn val="ctr"/>
        <c:lblOffset val="100"/>
        <c:noMultiLvlLbl val="0"/>
      </c:catAx>
      <c:valAx>
        <c:axId val="84068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861742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726440</xdr:colOff>
      <xdr:row>40</xdr:row>
      <xdr:rowOff>5080</xdr:rowOff>
    </xdr:from>
    <xdr:to>
      <xdr:col>16</xdr:col>
      <xdr:colOff>10160</xdr:colOff>
      <xdr:row>67</xdr:row>
      <xdr:rowOff>121920</xdr:rowOff>
    </xdr:to>
    <xdr:graphicFrame macro="">
      <xdr:nvGraphicFramePr>
        <xdr:cNvPr id="4" name="Chart 3">
          <a:extLst>
            <a:ext uri="{FF2B5EF4-FFF2-40B4-BE49-F238E27FC236}">
              <a16:creationId xmlns:a16="http://schemas.microsoft.com/office/drawing/2014/main" id="{71A2878F-A179-A727-F450-3B15FFC987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1C52-598C-AA41-88AA-C74E1D39CFA1}">
  <dimension ref="A1:Y663"/>
  <sheetViews>
    <sheetView tabSelected="1" zoomScale="90" workbookViewId="0">
      <selection activeCell="C17" sqref="C17"/>
    </sheetView>
  </sheetViews>
  <sheetFormatPr baseColWidth="10" defaultRowHeight="16" x14ac:dyDescent="0.2"/>
  <cols>
    <col min="1" max="1" width="10.83203125" customWidth="1"/>
    <col min="2" max="2" width="19.6640625" customWidth="1"/>
    <col min="3" max="3" width="80.33203125" style="1" customWidth="1"/>
    <col min="4" max="4" width="15.1640625" customWidth="1"/>
    <col min="8" max="8" width="13.1640625" customWidth="1"/>
    <col min="10" max="10" width="17.5" customWidth="1"/>
    <col min="11" max="11" width="11.83203125" customWidth="1"/>
  </cols>
  <sheetData>
    <row r="1" spans="1:25" ht="17" x14ac:dyDescent="0.2">
      <c r="A1" t="s">
        <v>0</v>
      </c>
      <c r="B1" t="s">
        <v>96</v>
      </c>
      <c r="C1" s="1" t="s">
        <v>1</v>
      </c>
      <c r="D1" t="s">
        <v>2</v>
      </c>
      <c r="E1" t="s">
        <v>95</v>
      </c>
    </row>
    <row r="2" spans="1:25" ht="18" thickBot="1" x14ac:dyDescent="0.25">
      <c r="A2" t="s">
        <v>3</v>
      </c>
      <c r="B2">
        <v>25</v>
      </c>
      <c r="C2" s="1" t="s">
        <v>4</v>
      </c>
      <c r="D2" t="s">
        <v>90</v>
      </c>
      <c r="E2" t="s">
        <v>90</v>
      </c>
      <c r="H2" t="s">
        <v>160</v>
      </c>
    </row>
    <row r="3" spans="1:25" ht="34" x14ac:dyDescent="0.2">
      <c r="A3" t="s">
        <v>5</v>
      </c>
      <c r="B3">
        <v>25</v>
      </c>
      <c r="C3" s="1" t="s">
        <v>14</v>
      </c>
      <c r="D3" t="s">
        <v>92</v>
      </c>
      <c r="E3" t="s">
        <v>89</v>
      </c>
      <c r="H3" s="3"/>
      <c r="I3" s="4" t="s">
        <v>89</v>
      </c>
      <c r="J3" s="4" t="s">
        <v>90</v>
      </c>
      <c r="K3" s="4" t="s">
        <v>91</v>
      </c>
      <c r="L3" s="5" t="s">
        <v>97</v>
      </c>
    </row>
    <row r="4" spans="1:25" ht="17" x14ac:dyDescent="0.2">
      <c r="A4" t="s">
        <v>6</v>
      </c>
      <c r="B4">
        <v>25</v>
      </c>
      <c r="C4" s="1" t="s">
        <v>15</v>
      </c>
      <c r="D4" t="s">
        <v>90</v>
      </c>
      <c r="E4" t="s">
        <v>90</v>
      </c>
      <c r="H4" s="6" t="s">
        <v>89</v>
      </c>
      <c r="I4" s="7">
        <f>COUNTIFS($E:$E,$I$3,$D:$D,H4)</f>
        <v>55</v>
      </c>
      <c r="J4" s="7" t="s">
        <v>1337</v>
      </c>
      <c r="K4" s="7">
        <f>COUNTIFS($E:$E,$K$3,$D:$D,H4)</f>
        <v>64</v>
      </c>
      <c r="L4" s="8" t="s">
        <v>1337</v>
      </c>
    </row>
    <row r="5" spans="1:25" ht="51" x14ac:dyDescent="0.2">
      <c r="A5" t="s">
        <v>7</v>
      </c>
      <c r="B5">
        <v>25</v>
      </c>
      <c r="C5" s="1" t="s">
        <v>16</v>
      </c>
      <c r="D5" t="s">
        <v>89</v>
      </c>
      <c r="E5" t="s">
        <v>89</v>
      </c>
      <c r="H5" s="6" t="s">
        <v>90</v>
      </c>
      <c r="I5" s="7" t="s">
        <v>1337</v>
      </c>
      <c r="J5" s="7">
        <f t="shared" ref="J5:J10" si="0">COUNTIFS($E:$E,$J$3,$D:$D,H5)</f>
        <v>79</v>
      </c>
      <c r="K5" s="7">
        <f t="shared" ref="K5:K10" si="1">COUNTIFS($E:$E,$K$3,$D:$D,H5)</f>
        <v>15</v>
      </c>
      <c r="L5" s="8" t="s">
        <v>1337</v>
      </c>
    </row>
    <row r="6" spans="1:25" ht="17" x14ac:dyDescent="0.2">
      <c r="A6" t="s">
        <v>8</v>
      </c>
      <c r="B6">
        <v>25</v>
      </c>
      <c r="C6" s="1" t="s">
        <v>17</v>
      </c>
      <c r="D6" t="s">
        <v>89</v>
      </c>
      <c r="E6" t="s">
        <v>91</v>
      </c>
      <c r="H6" s="6" t="s">
        <v>91</v>
      </c>
      <c r="I6" s="7" t="s">
        <v>1337</v>
      </c>
      <c r="J6" s="7">
        <f t="shared" si="0"/>
        <v>85</v>
      </c>
      <c r="K6" s="7">
        <f t="shared" si="1"/>
        <v>37</v>
      </c>
      <c r="L6" s="8">
        <f t="shared" ref="L5:L10" si="2">COUNTIFS($E:$E,$L$3,$D:$D,H6)</f>
        <v>8</v>
      </c>
    </row>
    <row r="7" spans="1:25" ht="17" x14ac:dyDescent="0.2">
      <c r="A7" t="s">
        <v>9</v>
      </c>
      <c r="B7">
        <v>25</v>
      </c>
      <c r="C7" s="1" t="s">
        <v>18</v>
      </c>
      <c r="D7" t="s">
        <v>93</v>
      </c>
      <c r="E7" t="s">
        <v>90</v>
      </c>
      <c r="H7" s="6" t="s">
        <v>97</v>
      </c>
      <c r="I7" s="7" t="s">
        <v>1337</v>
      </c>
      <c r="J7" s="7" t="s">
        <v>1337</v>
      </c>
      <c r="K7" s="7">
        <f t="shared" si="1"/>
        <v>33</v>
      </c>
      <c r="L7" s="8">
        <f t="shared" si="2"/>
        <v>11</v>
      </c>
    </row>
    <row r="8" spans="1:25" ht="17" x14ac:dyDescent="0.2">
      <c r="A8" t="s">
        <v>10</v>
      </c>
      <c r="B8">
        <v>25</v>
      </c>
      <c r="C8" s="1" t="s">
        <v>19</v>
      </c>
      <c r="D8" t="s">
        <v>90</v>
      </c>
      <c r="E8" t="s">
        <v>90</v>
      </c>
      <c r="H8" s="6" t="s">
        <v>93</v>
      </c>
      <c r="I8" s="7" t="s">
        <v>1337</v>
      </c>
      <c r="J8" s="7">
        <f t="shared" si="0"/>
        <v>64</v>
      </c>
      <c r="K8" s="7">
        <f t="shared" si="1"/>
        <v>46</v>
      </c>
      <c r="L8" s="8">
        <f t="shared" si="2"/>
        <v>0</v>
      </c>
    </row>
    <row r="9" spans="1:25" ht="34" x14ac:dyDescent="0.2">
      <c r="A9" t="s">
        <v>11</v>
      </c>
      <c r="B9">
        <v>25</v>
      </c>
      <c r="C9" s="1" t="s">
        <v>20</v>
      </c>
      <c r="D9" t="s">
        <v>91</v>
      </c>
      <c r="E9" t="s">
        <v>90</v>
      </c>
      <c r="H9" s="6" t="s">
        <v>92</v>
      </c>
      <c r="I9" s="7">
        <f t="shared" ref="I5:I10" si="3">COUNTIFS(E:E,$I$3,D:D,H9)</f>
        <v>61</v>
      </c>
      <c r="J9" s="7" t="s">
        <v>1337</v>
      </c>
      <c r="K9" s="7">
        <f t="shared" si="1"/>
        <v>25</v>
      </c>
      <c r="L9" s="8">
        <f t="shared" si="2"/>
        <v>6</v>
      </c>
    </row>
    <row r="10" spans="1:25" ht="17" x14ac:dyDescent="0.2">
      <c r="A10" t="s">
        <v>12</v>
      </c>
      <c r="B10">
        <v>25</v>
      </c>
      <c r="C10" s="1" t="s">
        <v>21</v>
      </c>
      <c r="D10" t="s">
        <v>90</v>
      </c>
      <c r="E10" t="s">
        <v>90</v>
      </c>
      <c r="H10" s="6" t="s">
        <v>94</v>
      </c>
      <c r="I10" s="7" t="s">
        <v>1337</v>
      </c>
      <c r="J10" s="7" t="s">
        <v>1337</v>
      </c>
      <c r="K10" s="7">
        <f t="shared" si="1"/>
        <v>51</v>
      </c>
      <c r="L10" s="8">
        <f t="shared" si="2"/>
        <v>22</v>
      </c>
    </row>
    <row r="11" spans="1:25" ht="17" x14ac:dyDescent="0.2">
      <c r="A11" t="s">
        <v>13</v>
      </c>
      <c r="B11">
        <v>25</v>
      </c>
      <c r="C11" s="1" t="s">
        <v>22</v>
      </c>
      <c r="D11" t="s">
        <v>91</v>
      </c>
      <c r="E11" t="s">
        <v>90</v>
      </c>
      <c r="H11" s="6"/>
      <c r="I11" s="9"/>
      <c r="J11" s="9"/>
      <c r="K11" s="9"/>
      <c r="L11" s="10"/>
    </row>
    <row r="12" spans="1:25" ht="18" thickBot="1" x14ac:dyDescent="0.25">
      <c r="A12" t="s">
        <v>23</v>
      </c>
      <c r="B12">
        <v>25</v>
      </c>
      <c r="C12" s="1" t="s">
        <v>30</v>
      </c>
      <c r="D12" t="s">
        <v>89</v>
      </c>
      <c r="E12" t="s">
        <v>91</v>
      </c>
      <c r="H12" s="11" t="s">
        <v>1338</v>
      </c>
      <c r="I12" s="12">
        <f>SUM(I4:L10)</f>
        <v>662</v>
      </c>
      <c r="J12" s="12"/>
      <c r="K12" s="12"/>
      <c r="L12" s="13"/>
    </row>
    <row r="13" spans="1:25" ht="18" thickBot="1" x14ac:dyDescent="0.25">
      <c r="A13" t="s">
        <v>24</v>
      </c>
      <c r="B13">
        <v>25</v>
      </c>
      <c r="C13" s="1" t="s">
        <v>31</v>
      </c>
      <c r="D13" t="s">
        <v>94</v>
      </c>
      <c r="E13" t="s">
        <v>91</v>
      </c>
    </row>
    <row r="14" spans="1:25" ht="17" x14ac:dyDescent="0.2">
      <c r="A14" t="s">
        <v>25</v>
      </c>
      <c r="B14">
        <v>25</v>
      </c>
      <c r="C14" s="1" t="s">
        <v>32</v>
      </c>
      <c r="D14" t="s">
        <v>91</v>
      </c>
      <c r="E14" t="s">
        <v>90</v>
      </c>
      <c r="H14" s="3" t="s">
        <v>1339</v>
      </c>
      <c r="I14" s="4"/>
      <c r="J14" s="17" t="s">
        <v>1357</v>
      </c>
      <c r="K14" s="17"/>
      <c r="L14" s="17"/>
      <c r="M14" s="17"/>
      <c r="N14" s="17"/>
      <c r="O14" s="17"/>
      <c r="P14" s="17"/>
      <c r="Q14" s="17"/>
      <c r="R14" s="17"/>
      <c r="S14" s="17"/>
      <c r="T14" s="17"/>
      <c r="U14" s="17"/>
      <c r="V14" s="17"/>
      <c r="W14" s="17"/>
      <c r="X14" s="17"/>
      <c r="Y14" s="18"/>
    </row>
    <row r="15" spans="1:25" ht="17" x14ac:dyDescent="0.2">
      <c r="A15" t="s">
        <v>26</v>
      </c>
      <c r="B15">
        <v>25</v>
      </c>
      <c r="C15" s="1" t="s">
        <v>33</v>
      </c>
      <c r="D15" t="s">
        <v>93</v>
      </c>
      <c r="E15" t="s">
        <v>90</v>
      </c>
      <c r="H15" s="6" t="s">
        <v>96</v>
      </c>
      <c r="I15" s="9" t="s">
        <v>1340</v>
      </c>
      <c r="J15" s="9" t="s">
        <v>1341</v>
      </c>
      <c r="K15" s="9" t="s">
        <v>1342</v>
      </c>
      <c r="L15" s="9" t="s">
        <v>1343</v>
      </c>
      <c r="M15" s="9" t="s">
        <v>1344</v>
      </c>
      <c r="N15" s="9" t="s">
        <v>1345</v>
      </c>
      <c r="O15" s="9" t="s">
        <v>1346</v>
      </c>
      <c r="P15" s="9" t="s">
        <v>1347</v>
      </c>
      <c r="Q15" s="9" t="s">
        <v>1348</v>
      </c>
      <c r="R15" s="9" t="s">
        <v>1349</v>
      </c>
      <c r="S15" s="9" t="s">
        <v>1350</v>
      </c>
      <c r="T15" s="9" t="s">
        <v>1351</v>
      </c>
      <c r="U15" s="9" t="s">
        <v>1352</v>
      </c>
      <c r="V15" s="9" t="s">
        <v>1353</v>
      </c>
      <c r="W15" s="9" t="s">
        <v>1354</v>
      </c>
      <c r="X15" s="9" t="s">
        <v>1355</v>
      </c>
      <c r="Y15" s="10" t="s">
        <v>1356</v>
      </c>
    </row>
    <row r="16" spans="1:25" ht="17" x14ac:dyDescent="0.2">
      <c r="A16" t="s">
        <v>27</v>
      </c>
      <c r="B16">
        <v>25</v>
      </c>
      <c r="C16" s="1" t="s">
        <v>34</v>
      </c>
      <c r="D16" t="s">
        <v>89</v>
      </c>
      <c r="E16" t="s">
        <v>91</v>
      </c>
      <c r="H16" s="6">
        <v>2</v>
      </c>
      <c r="I16" s="9">
        <f>COUNTIF(B:B,H16)</f>
        <v>51</v>
      </c>
      <c r="J16" s="9">
        <f xml:space="preserve"> COUNTIFS($E:$E,"neutral",$D:$D,"neutral",$B:$B,H16)</f>
        <v>4</v>
      </c>
      <c r="K16" s="9">
        <f xml:space="preserve"> COUNTIFS($E:$E,"joy",$D:$D,"neutral",$B:$B,H16)</f>
        <v>4</v>
      </c>
      <c r="L16" s="9">
        <f xml:space="preserve"> COUNTIFS($E:$E,"sadness",$D:$D,"sadness",$B:$B,H16)</f>
        <v>4</v>
      </c>
      <c r="M16" s="9">
        <f xml:space="preserve"> COUNTIFS($E:$E,"joy",$D:$D,"sadness",$B:$B,H16)</f>
        <v>1</v>
      </c>
      <c r="N16" s="9">
        <f xml:space="preserve"> COUNTIFS($E:$E,"sadness",$D:$D,"joy",$B:$B,H16)</f>
        <v>4</v>
      </c>
      <c r="O16" s="9">
        <f xml:space="preserve"> COUNTIFS($E:$E,"joy",$D:$D,"joy",$B:$B,H16)</f>
        <v>3</v>
      </c>
      <c r="P16" s="9">
        <f xml:space="preserve"> COUNTIFS($E:$E,"anger",$D:$D,"joy",$B:$B,H16)</f>
        <v>1</v>
      </c>
      <c r="Q16" s="9">
        <f xml:space="preserve"> COUNTIFS($E:$E,"joy",$D:$D,"anger",$B:$B,H16)</f>
        <v>4</v>
      </c>
      <c r="R16" s="9">
        <f xml:space="preserve"> COUNTIFS($E:$E,"anger",$D:$D,"anger",$B:$B,J16)</f>
        <v>0</v>
      </c>
      <c r="S16" s="9">
        <f xml:space="preserve"> COUNTIFS($E:$E,"sadness",$D:$D,"surprise",$B:$B,H16)</f>
        <v>4</v>
      </c>
      <c r="T16" s="9">
        <f xml:space="preserve"> COUNTIFS($E:$E,"joy",$D:$D,"surprise",$B:$B,H16)</f>
        <v>4</v>
      </c>
      <c r="U16" s="9">
        <f xml:space="preserve"> COUNTIFS($E:$E,"neutral",$D:$D,"fear",$B:$B,H16)</f>
        <v>4</v>
      </c>
      <c r="V16" s="9">
        <f xml:space="preserve"> COUNTIFS($E:$E,"joy",$D:$D,"fear",$B:$B,H16)</f>
        <v>3</v>
      </c>
      <c r="W16" s="9">
        <f xml:space="preserve"> COUNTIFS($E:$E,"anger",$D:$D,"fear",$B:$B,H16)</f>
        <v>0</v>
      </c>
      <c r="X16" s="9">
        <f xml:space="preserve"> COUNTIFS($E:$E,"joy",$D:$D,"disgust",$B:$B,H16)</f>
        <v>3</v>
      </c>
      <c r="Y16" s="10">
        <f xml:space="preserve"> COUNTIFS($E:$E,"anger",$D:$D,"disgust",$B:$B,H16)</f>
        <v>4</v>
      </c>
    </row>
    <row r="17" spans="1:25" ht="17" x14ac:dyDescent="0.2">
      <c r="A17" t="s">
        <v>28</v>
      </c>
      <c r="B17">
        <v>25</v>
      </c>
      <c r="C17" s="1" t="s">
        <v>35</v>
      </c>
      <c r="D17" t="s">
        <v>92</v>
      </c>
      <c r="E17" t="s">
        <v>91</v>
      </c>
      <c r="H17" s="6">
        <v>3</v>
      </c>
      <c r="I17" s="9">
        <f>COUNTIF(B:B,H17)</f>
        <v>21</v>
      </c>
      <c r="J17" s="9">
        <f t="shared" ref="J17:K38" si="4" xml:space="preserve"> COUNTIFS($E:$E,"neutral",$D:$D,"neutral",$B:$B,H17)</f>
        <v>2</v>
      </c>
      <c r="K17" s="9">
        <f t="shared" ref="K17:K38" si="5" xml:space="preserve"> COUNTIFS($E:$E,"joy",$D:$D,"neutral",$B:$B,H17)</f>
        <v>4</v>
      </c>
      <c r="L17" s="9">
        <f t="shared" ref="L17:L38" si="6" xml:space="preserve"> COUNTIFS($E:$E,"sadness",$D:$D,"sadness",$B:$B,H17)</f>
        <v>3</v>
      </c>
      <c r="M17" s="9">
        <f t="shared" ref="M17:M38" si="7" xml:space="preserve"> COUNTIFS($E:$E,"joy",$D:$D,"sadness",$B:$B,H17)</f>
        <v>0</v>
      </c>
      <c r="N17" s="9">
        <f t="shared" ref="N17:N38" si="8" xml:space="preserve"> COUNTIFS($E:$E,"sadness",$D:$D,"joy",$B:$B,H17)</f>
        <v>4</v>
      </c>
      <c r="O17" s="9">
        <f t="shared" ref="O17:O38" si="9" xml:space="preserve"> COUNTIFS($E:$E,"joy",$D:$D,"joy",$B:$B,H17)</f>
        <v>1</v>
      </c>
      <c r="P17" s="9">
        <f t="shared" ref="P17:P38" si="10" xml:space="preserve"> COUNTIFS($E:$E,"anger",$D:$D,"joy",$B:$B,H17)</f>
        <v>0</v>
      </c>
      <c r="Q17" s="9">
        <f t="shared" ref="Q17:Q38" si="11" xml:space="preserve"> COUNTIFS($E:$E,"joy",$D:$D,"anger",$B:$B,H17)</f>
        <v>0</v>
      </c>
      <c r="R17" s="9">
        <f t="shared" ref="R17:R39" si="12" xml:space="preserve"> COUNTIFS($E:$E,"anger",$D:$D,"anger",$B:$B,J17)</f>
        <v>4</v>
      </c>
      <c r="S17" s="9">
        <f t="shared" ref="S17:S38" si="13" xml:space="preserve"> COUNTIFS($E:$E,"sadness",$D:$D,"surprise",$B:$B,H17)</f>
        <v>3</v>
      </c>
      <c r="T17" s="9">
        <f t="shared" ref="T17:T38" si="14" xml:space="preserve"> COUNTIFS($E:$E,"joy",$D:$D,"surprise",$B:$B,H17)</f>
        <v>2</v>
      </c>
      <c r="U17" s="9">
        <f t="shared" ref="U17:U38" si="15" xml:space="preserve"> COUNTIFS($E:$E,"neutral",$D:$D,"fear",$B:$B,H17)</f>
        <v>2</v>
      </c>
      <c r="V17" s="9">
        <f t="shared" ref="V17:V38" si="16" xml:space="preserve"> COUNTIFS($E:$E,"joy",$D:$D,"fear",$B:$B,H17)</f>
        <v>0</v>
      </c>
      <c r="W17" s="9">
        <f t="shared" ref="W17:W38" si="17" xml:space="preserve"> COUNTIFS($E:$E,"anger",$D:$D,"fear",$B:$B,H17)</f>
        <v>0</v>
      </c>
      <c r="X17" s="9">
        <f t="shared" ref="X17:X38" si="18" xml:space="preserve"> COUNTIFS($E:$E,"joy",$D:$D,"disgust",$B:$B,H17)</f>
        <v>0</v>
      </c>
      <c r="Y17" s="10">
        <f t="shared" ref="Y17:Y38" si="19" xml:space="preserve"> COUNTIFS($E:$E,"anger",$D:$D,"disgust",$B:$B,H17)</f>
        <v>0</v>
      </c>
    </row>
    <row r="18" spans="1:25" ht="17" x14ac:dyDescent="0.2">
      <c r="A18" t="s">
        <v>29</v>
      </c>
      <c r="B18">
        <v>25</v>
      </c>
      <c r="C18" s="1" t="s">
        <v>36</v>
      </c>
      <c r="D18" t="s">
        <v>89</v>
      </c>
      <c r="E18" t="s">
        <v>91</v>
      </c>
      <c r="H18" s="6">
        <v>4</v>
      </c>
      <c r="I18" s="9">
        <f>COUNTIF(B:B,H18)</f>
        <v>29</v>
      </c>
      <c r="J18" s="9">
        <f t="shared" si="4"/>
        <v>3</v>
      </c>
      <c r="K18" s="9">
        <f t="shared" si="5"/>
        <v>2</v>
      </c>
      <c r="L18" s="9">
        <f t="shared" si="6"/>
        <v>4</v>
      </c>
      <c r="M18" s="9">
        <f t="shared" si="7"/>
        <v>0</v>
      </c>
      <c r="N18" s="9">
        <f t="shared" si="8"/>
        <v>4</v>
      </c>
      <c r="O18" s="9">
        <f t="shared" si="9"/>
        <v>1</v>
      </c>
      <c r="P18" s="9">
        <f t="shared" si="10"/>
        <v>0</v>
      </c>
      <c r="Q18" s="9">
        <f t="shared" si="11"/>
        <v>1</v>
      </c>
      <c r="R18" s="9">
        <f t="shared" si="12"/>
        <v>0</v>
      </c>
      <c r="S18" s="9">
        <f t="shared" si="13"/>
        <v>3</v>
      </c>
      <c r="T18" s="9">
        <f t="shared" si="14"/>
        <v>1</v>
      </c>
      <c r="U18" s="9">
        <f t="shared" si="15"/>
        <v>4</v>
      </c>
      <c r="V18" s="9">
        <f t="shared" si="16"/>
        <v>2</v>
      </c>
      <c r="W18" s="9">
        <f t="shared" si="17"/>
        <v>0</v>
      </c>
      <c r="X18" s="9">
        <f t="shared" si="18"/>
        <v>4</v>
      </c>
      <c r="Y18" s="10">
        <f t="shared" si="19"/>
        <v>0</v>
      </c>
    </row>
    <row r="19" spans="1:25" ht="34" x14ac:dyDescent="0.2">
      <c r="A19" t="s">
        <v>37</v>
      </c>
      <c r="B19">
        <v>25</v>
      </c>
      <c r="C19" s="1" t="s">
        <v>39</v>
      </c>
      <c r="D19" t="s">
        <v>91</v>
      </c>
      <c r="E19" t="s">
        <v>90</v>
      </c>
      <c r="H19" s="6">
        <v>5</v>
      </c>
      <c r="I19" s="9">
        <f>COUNTIF(B:B,H19)</f>
        <v>35</v>
      </c>
      <c r="J19" s="9">
        <f t="shared" si="4"/>
        <v>4</v>
      </c>
      <c r="K19" s="9">
        <f t="shared" si="5"/>
        <v>4</v>
      </c>
      <c r="L19" s="9">
        <f t="shared" si="6"/>
        <v>4</v>
      </c>
      <c r="M19" s="9">
        <f t="shared" si="7"/>
        <v>0</v>
      </c>
      <c r="N19" s="9">
        <f t="shared" si="8"/>
        <v>3</v>
      </c>
      <c r="O19" s="9">
        <f t="shared" si="9"/>
        <v>3</v>
      </c>
      <c r="P19" s="9">
        <f t="shared" si="10"/>
        <v>0</v>
      </c>
      <c r="Q19" s="9">
        <f t="shared" si="11"/>
        <v>0</v>
      </c>
      <c r="R19" s="9">
        <f t="shared" si="12"/>
        <v>0</v>
      </c>
      <c r="S19" s="9">
        <f t="shared" si="13"/>
        <v>1</v>
      </c>
      <c r="T19" s="9">
        <f t="shared" si="14"/>
        <v>3</v>
      </c>
      <c r="U19" s="9">
        <f t="shared" si="15"/>
        <v>4</v>
      </c>
      <c r="V19" s="9">
        <f t="shared" si="16"/>
        <v>1</v>
      </c>
      <c r="W19" s="9">
        <f t="shared" si="17"/>
        <v>0</v>
      </c>
      <c r="X19" s="9">
        <f t="shared" si="18"/>
        <v>4</v>
      </c>
      <c r="Y19" s="10">
        <f t="shared" si="19"/>
        <v>4</v>
      </c>
    </row>
    <row r="20" spans="1:25" ht="17" x14ac:dyDescent="0.2">
      <c r="A20" t="s">
        <v>38</v>
      </c>
      <c r="B20">
        <v>25</v>
      </c>
      <c r="C20" s="1" t="s">
        <v>40</v>
      </c>
      <c r="D20" t="s">
        <v>93</v>
      </c>
      <c r="E20" t="s">
        <v>90</v>
      </c>
      <c r="H20" s="6">
        <v>6</v>
      </c>
      <c r="I20" s="9">
        <f>COUNTIF(B:B,H20)</f>
        <v>11</v>
      </c>
      <c r="J20" s="9">
        <f t="shared" si="4"/>
        <v>0</v>
      </c>
      <c r="K20" s="9">
        <f t="shared" si="5"/>
        <v>0</v>
      </c>
      <c r="L20" s="9">
        <f t="shared" si="6"/>
        <v>4</v>
      </c>
      <c r="M20" s="9">
        <f t="shared" si="7"/>
        <v>0</v>
      </c>
      <c r="N20" s="9">
        <f t="shared" si="8"/>
        <v>4</v>
      </c>
      <c r="O20" s="9">
        <f t="shared" si="9"/>
        <v>0</v>
      </c>
      <c r="P20" s="9">
        <f t="shared" si="10"/>
        <v>0</v>
      </c>
      <c r="Q20" s="9">
        <f t="shared" si="11"/>
        <v>0</v>
      </c>
      <c r="R20" s="9">
        <f t="shared" si="12"/>
        <v>0</v>
      </c>
      <c r="S20" s="9">
        <f t="shared" si="13"/>
        <v>3</v>
      </c>
      <c r="T20" s="9">
        <f t="shared" si="14"/>
        <v>0</v>
      </c>
      <c r="U20" s="9">
        <f t="shared" si="15"/>
        <v>0</v>
      </c>
      <c r="V20" s="9">
        <f t="shared" si="16"/>
        <v>0</v>
      </c>
      <c r="W20" s="9">
        <f t="shared" si="17"/>
        <v>0</v>
      </c>
      <c r="X20" s="9">
        <f t="shared" si="18"/>
        <v>0</v>
      </c>
      <c r="Y20" s="10">
        <f t="shared" si="19"/>
        <v>0</v>
      </c>
    </row>
    <row r="21" spans="1:25" ht="17" x14ac:dyDescent="0.2">
      <c r="A21" t="s">
        <v>41</v>
      </c>
      <c r="B21">
        <v>23</v>
      </c>
      <c r="C21" s="1" t="s">
        <v>42</v>
      </c>
      <c r="D21" t="s">
        <v>93</v>
      </c>
      <c r="E21" t="s">
        <v>90</v>
      </c>
      <c r="H21" s="6">
        <v>7</v>
      </c>
      <c r="I21" s="9">
        <f>COUNTIF(B:B,H21)</f>
        <v>31</v>
      </c>
      <c r="J21" s="9">
        <f t="shared" si="4"/>
        <v>4</v>
      </c>
      <c r="K21" s="9">
        <f t="shared" si="5"/>
        <v>3</v>
      </c>
      <c r="L21" s="9">
        <f t="shared" si="6"/>
        <v>4</v>
      </c>
      <c r="M21" s="9">
        <f t="shared" si="7"/>
        <v>0</v>
      </c>
      <c r="N21" s="9">
        <f t="shared" si="8"/>
        <v>4</v>
      </c>
      <c r="O21" s="9">
        <f t="shared" si="9"/>
        <v>1</v>
      </c>
      <c r="P21" s="9">
        <f t="shared" si="10"/>
        <v>0</v>
      </c>
      <c r="Q21" s="9">
        <f t="shared" si="11"/>
        <v>2</v>
      </c>
      <c r="R21" s="9">
        <f t="shared" si="12"/>
        <v>0</v>
      </c>
      <c r="S21" s="9">
        <f t="shared" si="13"/>
        <v>3</v>
      </c>
      <c r="T21" s="9">
        <f t="shared" si="14"/>
        <v>3</v>
      </c>
      <c r="U21" s="9">
        <f t="shared" si="15"/>
        <v>4</v>
      </c>
      <c r="V21" s="9">
        <f t="shared" si="16"/>
        <v>0</v>
      </c>
      <c r="W21" s="9">
        <f t="shared" si="17"/>
        <v>0</v>
      </c>
      <c r="X21" s="9">
        <f t="shared" si="18"/>
        <v>3</v>
      </c>
      <c r="Y21" s="10">
        <f t="shared" si="19"/>
        <v>0</v>
      </c>
    </row>
    <row r="22" spans="1:25" ht="17" x14ac:dyDescent="0.2">
      <c r="A22" t="s">
        <v>43</v>
      </c>
      <c r="B22" s="2">
        <v>23</v>
      </c>
      <c r="C22" s="1" t="s">
        <v>48</v>
      </c>
      <c r="D22" t="s">
        <v>94</v>
      </c>
      <c r="E22" t="s">
        <v>91</v>
      </c>
      <c r="H22" s="6">
        <v>8</v>
      </c>
      <c r="I22" s="9">
        <f>COUNTIF(B:B,H22)</f>
        <v>37</v>
      </c>
      <c r="J22" s="9">
        <f t="shared" si="4"/>
        <v>2</v>
      </c>
      <c r="K22" s="9">
        <f t="shared" si="5"/>
        <v>3</v>
      </c>
      <c r="L22" s="9">
        <f t="shared" si="6"/>
        <v>4</v>
      </c>
      <c r="M22" s="9">
        <f t="shared" si="7"/>
        <v>1</v>
      </c>
      <c r="N22" s="9">
        <f t="shared" si="8"/>
        <v>4</v>
      </c>
      <c r="O22" s="9">
        <f t="shared" si="9"/>
        <v>4</v>
      </c>
      <c r="P22" s="9">
        <f t="shared" si="10"/>
        <v>1</v>
      </c>
      <c r="Q22" s="9">
        <f t="shared" si="11"/>
        <v>1</v>
      </c>
      <c r="R22" s="9">
        <f t="shared" si="12"/>
        <v>4</v>
      </c>
      <c r="S22" s="9">
        <f t="shared" si="13"/>
        <v>3</v>
      </c>
      <c r="T22" s="9">
        <f t="shared" si="14"/>
        <v>3</v>
      </c>
      <c r="U22" s="9">
        <f t="shared" si="15"/>
        <v>3</v>
      </c>
      <c r="V22" s="9">
        <f t="shared" si="16"/>
        <v>2</v>
      </c>
      <c r="W22" s="9">
        <f t="shared" si="17"/>
        <v>0</v>
      </c>
      <c r="X22" s="9">
        <f t="shared" si="18"/>
        <v>4</v>
      </c>
      <c r="Y22" s="10">
        <f t="shared" si="19"/>
        <v>2</v>
      </c>
    </row>
    <row r="23" spans="1:25" ht="17" x14ac:dyDescent="0.2">
      <c r="A23" t="s">
        <v>44</v>
      </c>
      <c r="B23">
        <v>23</v>
      </c>
      <c r="C23" s="1" t="s">
        <v>49</v>
      </c>
      <c r="D23" t="s">
        <v>91</v>
      </c>
      <c r="E23" t="s">
        <v>91</v>
      </c>
      <c r="H23" s="6">
        <v>9</v>
      </c>
      <c r="I23" s="9">
        <f>COUNTIF(B:B,H23)</f>
        <v>43</v>
      </c>
      <c r="J23" s="9">
        <f t="shared" si="4"/>
        <v>4</v>
      </c>
      <c r="K23" s="9">
        <f t="shared" si="5"/>
        <v>2</v>
      </c>
      <c r="L23" s="9">
        <f t="shared" si="6"/>
        <v>4</v>
      </c>
      <c r="M23" s="9">
        <f t="shared" si="7"/>
        <v>1</v>
      </c>
      <c r="N23" s="9">
        <f t="shared" si="8"/>
        <v>4</v>
      </c>
      <c r="O23" s="9">
        <f t="shared" si="9"/>
        <v>4</v>
      </c>
      <c r="P23" s="9">
        <f t="shared" si="10"/>
        <v>0</v>
      </c>
      <c r="Q23" s="9">
        <f t="shared" si="11"/>
        <v>4</v>
      </c>
      <c r="R23" s="9">
        <f t="shared" si="12"/>
        <v>0</v>
      </c>
      <c r="S23" s="9">
        <f t="shared" si="13"/>
        <v>3</v>
      </c>
      <c r="T23" s="9">
        <f t="shared" si="14"/>
        <v>4</v>
      </c>
      <c r="U23" s="9">
        <f t="shared" si="15"/>
        <v>4</v>
      </c>
      <c r="V23" s="9">
        <f t="shared" si="16"/>
        <v>3</v>
      </c>
      <c r="W23" s="9">
        <f t="shared" si="17"/>
        <v>1</v>
      </c>
      <c r="X23" s="9">
        <f t="shared" si="18"/>
        <v>4</v>
      </c>
      <c r="Y23" s="10">
        <f t="shared" si="19"/>
        <v>1</v>
      </c>
    </row>
    <row r="24" spans="1:25" ht="34" x14ac:dyDescent="0.2">
      <c r="A24" t="s">
        <v>45</v>
      </c>
      <c r="B24" s="2">
        <v>23</v>
      </c>
      <c r="C24" s="1" t="s">
        <v>50</v>
      </c>
      <c r="D24" t="s">
        <v>89</v>
      </c>
      <c r="E24" t="s">
        <v>89</v>
      </c>
      <c r="H24" s="6">
        <v>10</v>
      </c>
      <c r="I24" s="9">
        <f>COUNTIF(B:B,H24)</f>
        <v>56</v>
      </c>
      <c r="J24" s="9">
        <f t="shared" si="4"/>
        <v>2</v>
      </c>
      <c r="K24" s="9">
        <f t="shared" si="5"/>
        <v>3</v>
      </c>
      <c r="L24" s="9">
        <f t="shared" si="6"/>
        <v>4</v>
      </c>
      <c r="M24" s="9">
        <f t="shared" si="7"/>
        <v>4</v>
      </c>
      <c r="N24" s="9">
        <f t="shared" si="8"/>
        <v>4</v>
      </c>
      <c r="O24" s="9">
        <f t="shared" si="9"/>
        <v>4</v>
      </c>
      <c r="P24" s="9">
        <f t="shared" si="10"/>
        <v>4</v>
      </c>
      <c r="Q24" s="9">
        <f t="shared" si="11"/>
        <v>3</v>
      </c>
      <c r="R24" s="9">
        <f t="shared" si="12"/>
        <v>4</v>
      </c>
      <c r="S24" s="9">
        <f t="shared" si="13"/>
        <v>3</v>
      </c>
      <c r="T24" s="9">
        <f t="shared" si="14"/>
        <v>4</v>
      </c>
      <c r="U24" s="9">
        <f t="shared" si="15"/>
        <v>4</v>
      </c>
      <c r="V24" s="9">
        <f t="shared" si="16"/>
        <v>4</v>
      </c>
      <c r="W24" s="9">
        <f t="shared" si="17"/>
        <v>3</v>
      </c>
      <c r="X24" s="9">
        <f t="shared" si="18"/>
        <v>4</v>
      </c>
      <c r="Y24" s="10">
        <f t="shared" si="19"/>
        <v>4</v>
      </c>
    </row>
    <row r="25" spans="1:25" ht="17" x14ac:dyDescent="0.2">
      <c r="A25" t="s">
        <v>46</v>
      </c>
      <c r="B25">
        <v>23</v>
      </c>
      <c r="C25" s="1" t="s">
        <v>51</v>
      </c>
      <c r="D25" t="s">
        <v>90</v>
      </c>
      <c r="E25" t="s">
        <v>90</v>
      </c>
      <c r="H25" s="6">
        <v>11</v>
      </c>
      <c r="I25" s="9">
        <f>COUNTIF(B:B,H25)</f>
        <v>18</v>
      </c>
      <c r="J25" s="9">
        <f t="shared" si="4"/>
        <v>3</v>
      </c>
      <c r="K25" s="9">
        <f t="shared" si="5"/>
        <v>3</v>
      </c>
      <c r="L25" s="9">
        <f t="shared" si="6"/>
        <v>3</v>
      </c>
      <c r="M25" s="9">
        <f t="shared" si="7"/>
        <v>0</v>
      </c>
      <c r="N25" s="9">
        <f t="shared" si="8"/>
        <v>3</v>
      </c>
      <c r="O25" s="9">
        <f t="shared" si="9"/>
        <v>1</v>
      </c>
      <c r="P25" s="9">
        <f t="shared" si="10"/>
        <v>0</v>
      </c>
      <c r="Q25" s="9">
        <f t="shared" si="11"/>
        <v>0</v>
      </c>
      <c r="R25" s="9">
        <f t="shared" si="12"/>
        <v>0</v>
      </c>
      <c r="S25" s="9">
        <f t="shared" si="13"/>
        <v>3</v>
      </c>
      <c r="T25" s="9">
        <f t="shared" si="14"/>
        <v>0</v>
      </c>
      <c r="U25" s="9">
        <f t="shared" si="15"/>
        <v>1</v>
      </c>
      <c r="V25" s="9">
        <f t="shared" si="16"/>
        <v>0</v>
      </c>
      <c r="W25" s="9">
        <f t="shared" si="17"/>
        <v>0</v>
      </c>
      <c r="X25" s="9">
        <f t="shared" si="18"/>
        <v>1</v>
      </c>
      <c r="Y25" s="10">
        <f t="shared" si="19"/>
        <v>0</v>
      </c>
    </row>
    <row r="26" spans="1:25" ht="17" x14ac:dyDescent="0.2">
      <c r="A26" t="s">
        <v>47</v>
      </c>
      <c r="B26" s="2">
        <v>23</v>
      </c>
      <c r="C26" s="1" t="s">
        <v>52</v>
      </c>
      <c r="D26" t="s">
        <v>89</v>
      </c>
      <c r="E26" t="s">
        <v>89</v>
      </c>
      <c r="H26" s="6">
        <v>12</v>
      </c>
      <c r="I26" s="9">
        <f>COUNTIF(B:B,H26)</f>
        <v>21</v>
      </c>
      <c r="J26" s="9">
        <f t="shared" si="4"/>
        <v>4</v>
      </c>
      <c r="K26" s="9">
        <f t="shared" si="5"/>
        <v>3</v>
      </c>
      <c r="L26" s="9">
        <f t="shared" si="6"/>
        <v>3</v>
      </c>
      <c r="M26" s="9">
        <f t="shared" si="7"/>
        <v>0</v>
      </c>
      <c r="N26" s="9">
        <f t="shared" si="8"/>
        <v>4</v>
      </c>
      <c r="O26" s="9">
        <f t="shared" si="9"/>
        <v>0</v>
      </c>
      <c r="P26" s="9">
        <f t="shared" si="10"/>
        <v>0</v>
      </c>
      <c r="Q26" s="9">
        <f t="shared" si="11"/>
        <v>0</v>
      </c>
      <c r="R26" s="9">
        <f t="shared" si="12"/>
        <v>0</v>
      </c>
      <c r="S26" s="9">
        <f t="shared" si="13"/>
        <v>4</v>
      </c>
      <c r="T26" s="9">
        <f t="shared" si="14"/>
        <v>0</v>
      </c>
      <c r="U26" s="9">
        <f t="shared" si="15"/>
        <v>3</v>
      </c>
      <c r="V26" s="9">
        <f t="shared" si="16"/>
        <v>0</v>
      </c>
      <c r="W26" s="9">
        <f t="shared" si="17"/>
        <v>0</v>
      </c>
      <c r="X26" s="9">
        <f t="shared" si="18"/>
        <v>0</v>
      </c>
      <c r="Y26" s="10">
        <f t="shared" si="19"/>
        <v>0</v>
      </c>
    </row>
    <row r="27" spans="1:25" ht="17" x14ac:dyDescent="0.2">
      <c r="A27" t="s">
        <v>53</v>
      </c>
      <c r="B27">
        <v>23</v>
      </c>
      <c r="C27" s="1" t="s">
        <v>54</v>
      </c>
      <c r="D27" t="s">
        <v>89</v>
      </c>
      <c r="E27" t="s">
        <v>91</v>
      </c>
      <c r="H27" s="6">
        <v>13</v>
      </c>
      <c r="I27" s="9">
        <f>COUNTIF(B:B,H27)</f>
        <v>31</v>
      </c>
      <c r="J27" s="9">
        <f t="shared" si="4"/>
        <v>3</v>
      </c>
      <c r="K27" s="9">
        <f t="shared" si="5"/>
        <v>2</v>
      </c>
      <c r="L27" s="9">
        <f t="shared" si="6"/>
        <v>4</v>
      </c>
      <c r="M27" s="9">
        <f t="shared" si="7"/>
        <v>1</v>
      </c>
      <c r="N27" s="9">
        <f t="shared" si="8"/>
        <v>3</v>
      </c>
      <c r="O27" s="9">
        <f t="shared" si="9"/>
        <v>3</v>
      </c>
      <c r="P27" s="9">
        <f t="shared" si="10"/>
        <v>0</v>
      </c>
      <c r="Q27" s="9">
        <f t="shared" si="11"/>
        <v>3</v>
      </c>
      <c r="R27" s="9">
        <f t="shared" si="12"/>
        <v>0</v>
      </c>
      <c r="S27" s="9">
        <f t="shared" si="13"/>
        <v>2</v>
      </c>
      <c r="T27" s="9">
        <f t="shared" si="14"/>
        <v>4</v>
      </c>
      <c r="U27" s="9">
        <f t="shared" si="15"/>
        <v>2</v>
      </c>
      <c r="V27" s="9">
        <f t="shared" si="16"/>
        <v>1</v>
      </c>
      <c r="W27" s="9">
        <f t="shared" si="17"/>
        <v>0</v>
      </c>
      <c r="X27" s="9">
        <f t="shared" si="18"/>
        <v>3</v>
      </c>
      <c r="Y27" s="10">
        <f t="shared" si="19"/>
        <v>0</v>
      </c>
    </row>
    <row r="28" spans="1:25" ht="17" x14ac:dyDescent="0.2">
      <c r="A28" t="s">
        <v>55</v>
      </c>
      <c r="B28" s="2">
        <v>23</v>
      </c>
      <c r="C28" s="1" t="s">
        <v>59</v>
      </c>
      <c r="D28" t="s">
        <v>89</v>
      </c>
      <c r="E28" t="s">
        <v>91</v>
      </c>
      <c r="H28" s="6">
        <v>14</v>
      </c>
      <c r="I28" s="9">
        <f>COUNTIF(B:B,H28)</f>
        <v>35</v>
      </c>
      <c r="J28" s="9">
        <f t="shared" si="4"/>
        <v>1</v>
      </c>
      <c r="K28" s="9">
        <f t="shared" si="5"/>
        <v>4</v>
      </c>
      <c r="L28" s="9">
        <f t="shared" si="6"/>
        <v>4</v>
      </c>
      <c r="M28" s="9">
        <f t="shared" si="7"/>
        <v>0</v>
      </c>
      <c r="N28" s="9">
        <f t="shared" si="8"/>
        <v>4</v>
      </c>
      <c r="O28" s="9">
        <f t="shared" si="9"/>
        <v>1</v>
      </c>
      <c r="P28" s="9">
        <f t="shared" si="10"/>
        <v>1</v>
      </c>
      <c r="Q28" s="9">
        <f t="shared" si="11"/>
        <v>1</v>
      </c>
      <c r="R28" s="9">
        <f t="shared" si="12"/>
        <v>0</v>
      </c>
      <c r="S28" s="9">
        <f t="shared" si="13"/>
        <v>4</v>
      </c>
      <c r="T28" s="9">
        <f t="shared" si="14"/>
        <v>4</v>
      </c>
      <c r="U28" s="9">
        <f t="shared" si="15"/>
        <v>3</v>
      </c>
      <c r="V28" s="9">
        <f t="shared" si="16"/>
        <v>0</v>
      </c>
      <c r="W28" s="9">
        <f t="shared" si="17"/>
        <v>0</v>
      </c>
      <c r="X28" s="9">
        <f t="shared" si="18"/>
        <v>4</v>
      </c>
      <c r="Y28" s="10">
        <f t="shared" si="19"/>
        <v>3</v>
      </c>
    </row>
    <row r="29" spans="1:25" ht="17" x14ac:dyDescent="0.2">
      <c r="A29" t="s">
        <v>56</v>
      </c>
      <c r="B29">
        <v>23</v>
      </c>
      <c r="C29" s="1" t="s">
        <v>60</v>
      </c>
      <c r="D29" t="s">
        <v>92</v>
      </c>
      <c r="E29" t="s">
        <v>89</v>
      </c>
      <c r="H29" s="6">
        <v>15</v>
      </c>
      <c r="I29" s="9">
        <f>COUNTIF(B:B,H29)</f>
        <v>28</v>
      </c>
      <c r="J29" s="9">
        <f t="shared" si="4"/>
        <v>3</v>
      </c>
      <c r="K29" s="9">
        <f t="shared" si="5"/>
        <v>4</v>
      </c>
      <c r="L29" s="9">
        <f t="shared" si="6"/>
        <v>2</v>
      </c>
      <c r="M29" s="9">
        <f t="shared" si="7"/>
        <v>0</v>
      </c>
      <c r="N29" s="9">
        <f t="shared" si="8"/>
        <v>3</v>
      </c>
      <c r="O29" s="9">
        <f t="shared" si="9"/>
        <v>4</v>
      </c>
      <c r="P29" s="9">
        <f t="shared" si="10"/>
        <v>0</v>
      </c>
      <c r="Q29" s="9">
        <f t="shared" si="11"/>
        <v>3</v>
      </c>
      <c r="R29" s="9">
        <f t="shared" si="12"/>
        <v>0</v>
      </c>
      <c r="S29" s="9">
        <f t="shared" si="13"/>
        <v>2</v>
      </c>
      <c r="T29" s="9">
        <f t="shared" si="14"/>
        <v>1</v>
      </c>
      <c r="U29" s="9">
        <f t="shared" si="15"/>
        <v>3</v>
      </c>
      <c r="V29" s="9">
        <f t="shared" si="16"/>
        <v>0</v>
      </c>
      <c r="W29" s="9">
        <f t="shared" si="17"/>
        <v>0</v>
      </c>
      <c r="X29" s="9">
        <f t="shared" si="18"/>
        <v>3</v>
      </c>
      <c r="Y29" s="10">
        <f t="shared" si="19"/>
        <v>0</v>
      </c>
    </row>
    <row r="30" spans="1:25" ht="34" x14ac:dyDescent="0.2">
      <c r="A30" t="s">
        <v>57</v>
      </c>
      <c r="B30" s="2">
        <v>23</v>
      </c>
      <c r="C30" s="1" t="s">
        <v>61</v>
      </c>
      <c r="D30" t="s">
        <v>94</v>
      </c>
      <c r="E30" t="s">
        <v>91</v>
      </c>
      <c r="H30" s="6">
        <v>16</v>
      </c>
      <c r="I30" s="9">
        <f>COUNTIF(B:B,H30)</f>
        <v>20</v>
      </c>
      <c r="J30" s="9">
        <f t="shared" si="4"/>
        <v>2</v>
      </c>
      <c r="K30" s="9">
        <f t="shared" si="5"/>
        <v>2</v>
      </c>
      <c r="L30" s="9">
        <f t="shared" si="6"/>
        <v>3</v>
      </c>
      <c r="M30" s="9">
        <f t="shared" si="7"/>
        <v>0</v>
      </c>
      <c r="N30" s="9">
        <f t="shared" si="8"/>
        <v>4</v>
      </c>
      <c r="O30" s="9">
        <f t="shared" si="9"/>
        <v>0</v>
      </c>
      <c r="P30" s="9">
        <f t="shared" si="10"/>
        <v>0</v>
      </c>
      <c r="Q30" s="9">
        <f t="shared" si="11"/>
        <v>0</v>
      </c>
      <c r="R30" s="9">
        <f t="shared" si="12"/>
        <v>4</v>
      </c>
      <c r="S30" s="9">
        <f t="shared" si="13"/>
        <v>2</v>
      </c>
      <c r="T30" s="9">
        <f t="shared" si="14"/>
        <v>2</v>
      </c>
      <c r="U30" s="9">
        <f t="shared" si="15"/>
        <v>4</v>
      </c>
      <c r="V30" s="9">
        <f t="shared" si="16"/>
        <v>0</v>
      </c>
      <c r="W30" s="9">
        <f t="shared" si="17"/>
        <v>0</v>
      </c>
      <c r="X30" s="9">
        <f t="shared" si="18"/>
        <v>1</v>
      </c>
      <c r="Y30" s="10">
        <f t="shared" si="19"/>
        <v>0</v>
      </c>
    </row>
    <row r="31" spans="1:25" ht="17" x14ac:dyDescent="0.2">
      <c r="A31" t="s">
        <v>58</v>
      </c>
      <c r="B31">
        <v>23</v>
      </c>
      <c r="C31" s="1" t="s">
        <v>62</v>
      </c>
      <c r="D31" t="s">
        <v>89</v>
      </c>
      <c r="E31" t="s">
        <v>91</v>
      </c>
      <c r="H31" s="6">
        <v>17</v>
      </c>
      <c r="I31" s="9">
        <f>COUNTIF(B:B,H31)</f>
        <v>10</v>
      </c>
      <c r="J31" s="9">
        <f t="shared" si="4"/>
        <v>0</v>
      </c>
      <c r="K31" s="9">
        <f t="shared" si="5"/>
        <v>0</v>
      </c>
      <c r="L31" s="9">
        <f t="shared" si="6"/>
        <v>3</v>
      </c>
      <c r="M31" s="9">
        <f t="shared" si="7"/>
        <v>0</v>
      </c>
      <c r="N31" s="9">
        <f t="shared" si="8"/>
        <v>4</v>
      </c>
      <c r="O31" s="9">
        <f t="shared" si="9"/>
        <v>0</v>
      </c>
      <c r="P31" s="9">
        <f t="shared" si="10"/>
        <v>0</v>
      </c>
      <c r="Q31" s="9">
        <f t="shared" si="11"/>
        <v>0</v>
      </c>
      <c r="R31" s="9">
        <f t="shared" si="12"/>
        <v>0</v>
      </c>
      <c r="S31" s="9">
        <f t="shared" si="13"/>
        <v>2</v>
      </c>
      <c r="T31" s="9">
        <f t="shared" si="14"/>
        <v>0</v>
      </c>
      <c r="U31" s="9">
        <f t="shared" si="15"/>
        <v>1</v>
      </c>
      <c r="V31" s="9">
        <f t="shared" si="16"/>
        <v>0</v>
      </c>
      <c r="W31" s="9">
        <f t="shared" si="17"/>
        <v>0</v>
      </c>
      <c r="X31" s="9">
        <f t="shared" si="18"/>
        <v>0</v>
      </c>
      <c r="Y31" s="10">
        <f t="shared" si="19"/>
        <v>0</v>
      </c>
    </row>
    <row r="32" spans="1:25" ht="17" x14ac:dyDescent="0.2">
      <c r="A32" t="s">
        <v>63</v>
      </c>
      <c r="B32" s="2">
        <v>23</v>
      </c>
      <c r="C32" s="1" t="s">
        <v>66</v>
      </c>
      <c r="D32" t="s">
        <v>97</v>
      </c>
      <c r="E32" t="s">
        <v>91</v>
      </c>
      <c r="H32" s="6">
        <v>18</v>
      </c>
      <c r="I32" s="9">
        <f>COUNTIF(B:B,H32)</f>
        <v>37</v>
      </c>
      <c r="J32" s="9">
        <f t="shared" si="4"/>
        <v>2</v>
      </c>
      <c r="K32" s="9">
        <f t="shared" si="5"/>
        <v>4</v>
      </c>
      <c r="L32" s="9">
        <f t="shared" si="6"/>
        <v>4</v>
      </c>
      <c r="M32" s="9">
        <f t="shared" si="7"/>
        <v>2</v>
      </c>
      <c r="N32" s="9">
        <f t="shared" si="8"/>
        <v>4</v>
      </c>
      <c r="O32" s="9">
        <f t="shared" si="9"/>
        <v>0</v>
      </c>
      <c r="P32" s="9">
        <f t="shared" si="10"/>
        <v>0</v>
      </c>
      <c r="Q32" s="9">
        <f t="shared" si="11"/>
        <v>4</v>
      </c>
      <c r="R32" s="9">
        <f t="shared" si="12"/>
        <v>4</v>
      </c>
      <c r="S32" s="9">
        <f t="shared" si="13"/>
        <v>3</v>
      </c>
      <c r="T32" s="9">
        <f t="shared" si="14"/>
        <v>3</v>
      </c>
      <c r="U32" s="9">
        <f t="shared" si="15"/>
        <v>3</v>
      </c>
      <c r="V32" s="9">
        <f t="shared" si="16"/>
        <v>2</v>
      </c>
      <c r="W32" s="9">
        <f t="shared" si="17"/>
        <v>2</v>
      </c>
      <c r="X32" s="9">
        <f t="shared" si="18"/>
        <v>4</v>
      </c>
      <c r="Y32" s="10">
        <f t="shared" si="19"/>
        <v>0</v>
      </c>
    </row>
    <row r="33" spans="1:25" ht="34" x14ac:dyDescent="0.2">
      <c r="A33" t="s">
        <v>64</v>
      </c>
      <c r="B33">
        <v>23</v>
      </c>
      <c r="C33" s="1" t="s">
        <v>67</v>
      </c>
      <c r="D33" t="s">
        <v>92</v>
      </c>
      <c r="E33" t="s">
        <v>91</v>
      </c>
      <c r="H33" s="6">
        <v>19</v>
      </c>
      <c r="I33" s="9">
        <f>COUNTIF(B:B,H33)</f>
        <v>15</v>
      </c>
      <c r="J33" s="9">
        <f t="shared" si="4"/>
        <v>3</v>
      </c>
      <c r="K33" s="9">
        <f t="shared" si="5"/>
        <v>2</v>
      </c>
      <c r="L33" s="9">
        <f t="shared" si="6"/>
        <v>3</v>
      </c>
      <c r="M33" s="9">
        <f t="shared" si="7"/>
        <v>0</v>
      </c>
      <c r="N33" s="9">
        <f t="shared" si="8"/>
        <v>3</v>
      </c>
      <c r="O33" s="9">
        <f t="shared" si="9"/>
        <v>0</v>
      </c>
      <c r="P33" s="9">
        <f t="shared" si="10"/>
        <v>0</v>
      </c>
      <c r="Q33" s="9">
        <f t="shared" si="11"/>
        <v>0</v>
      </c>
      <c r="R33" s="9">
        <f t="shared" si="12"/>
        <v>0</v>
      </c>
      <c r="S33" s="9">
        <f t="shared" si="13"/>
        <v>3</v>
      </c>
      <c r="T33" s="9">
        <f t="shared" si="14"/>
        <v>0</v>
      </c>
      <c r="U33" s="9">
        <f t="shared" si="15"/>
        <v>1</v>
      </c>
      <c r="V33" s="9">
        <f t="shared" si="16"/>
        <v>0</v>
      </c>
      <c r="W33" s="9">
        <f t="shared" si="17"/>
        <v>0</v>
      </c>
      <c r="X33" s="9">
        <f t="shared" si="18"/>
        <v>0</v>
      </c>
      <c r="Y33" s="10">
        <f t="shared" si="19"/>
        <v>0</v>
      </c>
    </row>
    <row r="34" spans="1:25" ht="17" x14ac:dyDescent="0.2">
      <c r="A34" t="s">
        <v>65</v>
      </c>
      <c r="B34" s="2">
        <v>23</v>
      </c>
      <c r="C34" s="1" t="s">
        <v>68</v>
      </c>
      <c r="D34" t="s">
        <v>93</v>
      </c>
      <c r="E34" t="s">
        <v>91</v>
      </c>
      <c r="H34" s="6">
        <v>20</v>
      </c>
      <c r="I34" s="9">
        <f>COUNTIF(B:B,H34)</f>
        <v>43</v>
      </c>
      <c r="J34" s="9">
        <f t="shared" si="4"/>
        <v>2</v>
      </c>
      <c r="K34" s="9">
        <f t="shared" si="5"/>
        <v>3</v>
      </c>
      <c r="L34" s="9">
        <f t="shared" si="6"/>
        <v>3</v>
      </c>
      <c r="M34" s="9">
        <f t="shared" si="7"/>
        <v>2</v>
      </c>
      <c r="N34" s="9">
        <f t="shared" si="8"/>
        <v>4</v>
      </c>
      <c r="O34" s="9">
        <f t="shared" si="9"/>
        <v>4</v>
      </c>
      <c r="P34" s="9">
        <f t="shared" si="10"/>
        <v>0</v>
      </c>
      <c r="Q34" s="9">
        <f t="shared" si="11"/>
        <v>4</v>
      </c>
      <c r="R34" s="9">
        <f t="shared" si="12"/>
        <v>4</v>
      </c>
      <c r="S34" s="9">
        <f t="shared" si="13"/>
        <v>2</v>
      </c>
      <c r="T34" s="9">
        <f t="shared" si="14"/>
        <v>3</v>
      </c>
      <c r="U34" s="9">
        <f t="shared" si="15"/>
        <v>3</v>
      </c>
      <c r="V34" s="9">
        <f t="shared" si="16"/>
        <v>4</v>
      </c>
      <c r="W34" s="9">
        <f t="shared" si="17"/>
        <v>0</v>
      </c>
      <c r="X34" s="9">
        <f t="shared" si="18"/>
        <v>2</v>
      </c>
      <c r="Y34" s="10">
        <f t="shared" si="19"/>
        <v>3</v>
      </c>
    </row>
    <row r="35" spans="1:25" ht="17" x14ac:dyDescent="0.2">
      <c r="A35" t="s">
        <v>69</v>
      </c>
      <c r="B35">
        <v>23</v>
      </c>
      <c r="C35" s="1" t="s">
        <v>77</v>
      </c>
      <c r="D35" t="s">
        <v>89</v>
      </c>
      <c r="E35" t="s">
        <v>91</v>
      </c>
      <c r="H35" s="6">
        <v>21</v>
      </c>
      <c r="I35" s="9">
        <f>COUNTIF(B:B,H35)</f>
        <v>16</v>
      </c>
      <c r="J35" s="9">
        <f t="shared" si="4"/>
        <v>1</v>
      </c>
      <c r="K35" s="9">
        <f t="shared" si="5"/>
        <v>1</v>
      </c>
      <c r="L35" s="9">
        <f t="shared" si="6"/>
        <v>4</v>
      </c>
      <c r="M35" s="9">
        <f t="shared" si="7"/>
        <v>0</v>
      </c>
      <c r="N35" s="9">
        <f t="shared" si="8"/>
        <v>3</v>
      </c>
      <c r="O35" s="9">
        <f t="shared" si="9"/>
        <v>0</v>
      </c>
      <c r="P35" s="9">
        <f t="shared" si="10"/>
        <v>0</v>
      </c>
      <c r="Q35" s="9">
        <f t="shared" si="11"/>
        <v>0</v>
      </c>
      <c r="R35" s="9">
        <f t="shared" si="12"/>
        <v>0</v>
      </c>
      <c r="S35" s="9">
        <f t="shared" si="13"/>
        <v>4</v>
      </c>
      <c r="T35" s="9">
        <f t="shared" si="14"/>
        <v>0</v>
      </c>
      <c r="U35" s="9">
        <f t="shared" si="15"/>
        <v>3</v>
      </c>
      <c r="V35" s="9">
        <f t="shared" si="16"/>
        <v>0</v>
      </c>
      <c r="W35" s="9">
        <f t="shared" si="17"/>
        <v>0</v>
      </c>
      <c r="X35" s="9">
        <f t="shared" si="18"/>
        <v>0</v>
      </c>
      <c r="Y35" s="10">
        <f t="shared" si="19"/>
        <v>0</v>
      </c>
    </row>
    <row r="36" spans="1:25" ht="17" x14ac:dyDescent="0.2">
      <c r="A36" t="s">
        <v>70</v>
      </c>
      <c r="B36" s="2">
        <v>23</v>
      </c>
      <c r="C36" s="1" t="s">
        <v>78</v>
      </c>
      <c r="D36" t="s">
        <v>93</v>
      </c>
      <c r="E36" t="s">
        <v>90</v>
      </c>
      <c r="H36" s="6">
        <v>22</v>
      </c>
      <c r="I36" s="9">
        <f>COUNTIF(B:B,H36)</f>
        <v>31</v>
      </c>
      <c r="J36" s="9">
        <f t="shared" si="4"/>
        <v>1</v>
      </c>
      <c r="K36" s="9">
        <f t="shared" si="5"/>
        <v>3</v>
      </c>
      <c r="L36" s="9">
        <f t="shared" si="6"/>
        <v>2</v>
      </c>
      <c r="M36" s="9">
        <f t="shared" si="7"/>
        <v>3</v>
      </c>
      <c r="N36" s="9">
        <f t="shared" si="8"/>
        <v>4</v>
      </c>
      <c r="O36" s="9">
        <f t="shared" si="9"/>
        <v>2</v>
      </c>
      <c r="P36" s="9">
        <f t="shared" si="10"/>
        <v>1</v>
      </c>
      <c r="Q36" s="9">
        <f t="shared" si="11"/>
        <v>2</v>
      </c>
      <c r="R36" s="9">
        <f t="shared" si="12"/>
        <v>0</v>
      </c>
      <c r="S36" s="9">
        <f t="shared" si="13"/>
        <v>2</v>
      </c>
      <c r="T36" s="9">
        <f t="shared" si="14"/>
        <v>3</v>
      </c>
      <c r="U36" s="9">
        <f t="shared" si="15"/>
        <v>3</v>
      </c>
      <c r="V36" s="9">
        <f t="shared" si="16"/>
        <v>1</v>
      </c>
      <c r="W36" s="9">
        <f t="shared" si="17"/>
        <v>0</v>
      </c>
      <c r="X36" s="9">
        <f t="shared" si="18"/>
        <v>3</v>
      </c>
      <c r="Y36" s="10">
        <f t="shared" si="19"/>
        <v>1</v>
      </c>
    </row>
    <row r="37" spans="1:25" ht="17" x14ac:dyDescent="0.2">
      <c r="A37" t="s">
        <v>71</v>
      </c>
      <c r="B37">
        <v>23</v>
      </c>
      <c r="C37" s="1" t="s">
        <v>79</v>
      </c>
      <c r="D37" t="s">
        <v>90</v>
      </c>
      <c r="E37" t="s">
        <v>90</v>
      </c>
      <c r="H37" s="6">
        <v>23</v>
      </c>
      <c r="I37" s="9">
        <f>COUNTIF(B:B,H37)</f>
        <v>24</v>
      </c>
      <c r="J37" s="9">
        <f t="shared" si="4"/>
        <v>4</v>
      </c>
      <c r="K37" s="9">
        <f t="shared" si="5"/>
        <v>4</v>
      </c>
      <c r="L37" s="9">
        <f t="shared" si="6"/>
        <v>2</v>
      </c>
      <c r="M37" s="9">
        <f t="shared" si="7"/>
        <v>0</v>
      </c>
      <c r="N37" s="9">
        <f t="shared" si="8"/>
        <v>3</v>
      </c>
      <c r="O37" s="9">
        <f t="shared" si="9"/>
        <v>1</v>
      </c>
      <c r="P37" s="9">
        <f t="shared" si="10"/>
        <v>0</v>
      </c>
      <c r="Q37" s="9">
        <f t="shared" si="11"/>
        <v>1</v>
      </c>
      <c r="R37" s="9">
        <f t="shared" si="12"/>
        <v>0</v>
      </c>
      <c r="S37" s="9">
        <f t="shared" si="13"/>
        <v>2</v>
      </c>
      <c r="T37" s="9">
        <f t="shared" si="14"/>
        <v>2</v>
      </c>
      <c r="U37" s="9">
        <f t="shared" si="15"/>
        <v>1</v>
      </c>
      <c r="V37" s="9">
        <f t="shared" si="16"/>
        <v>1</v>
      </c>
      <c r="W37" s="9">
        <f t="shared" si="17"/>
        <v>0</v>
      </c>
      <c r="X37" s="9">
        <f t="shared" si="18"/>
        <v>3</v>
      </c>
      <c r="Y37" s="10">
        <f t="shared" si="19"/>
        <v>0</v>
      </c>
    </row>
    <row r="38" spans="1:25" ht="18" thickBot="1" x14ac:dyDescent="0.25">
      <c r="A38" t="s">
        <v>72</v>
      </c>
      <c r="B38" s="2">
        <v>23</v>
      </c>
      <c r="C38" s="1" t="s">
        <v>80</v>
      </c>
      <c r="D38" t="s">
        <v>93</v>
      </c>
      <c r="E38" t="s">
        <v>91</v>
      </c>
      <c r="H38" s="11">
        <v>25</v>
      </c>
      <c r="I38" s="12">
        <f>COUNTIF(B:B,H38)</f>
        <v>19</v>
      </c>
      <c r="J38" s="12">
        <f t="shared" si="4"/>
        <v>1</v>
      </c>
      <c r="K38" s="12">
        <f t="shared" si="5"/>
        <v>4</v>
      </c>
      <c r="L38" s="12">
        <f t="shared" si="6"/>
        <v>4</v>
      </c>
      <c r="M38" s="12">
        <f t="shared" si="7"/>
        <v>0</v>
      </c>
      <c r="N38" s="12">
        <f t="shared" si="8"/>
        <v>4</v>
      </c>
      <c r="O38" s="12">
        <f t="shared" si="9"/>
        <v>0</v>
      </c>
      <c r="P38" s="12">
        <f t="shared" si="10"/>
        <v>0</v>
      </c>
      <c r="Q38" s="12">
        <f t="shared" si="11"/>
        <v>0</v>
      </c>
      <c r="R38" s="12">
        <f t="shared" si="12"/>
        <v>0</v>
      </c>
      <c r="S38" s="12">
        <f t="shared" si="13"/>
        <v>3</v>
      </c>
      <c r="T38" s="12">
        <f t="shared" si="14"/>
        <v>0</v>
      </c>
      <c r="U38" s="12">
        <f t="shared" si="15"/>
        <v>1</v>
      </c>
      <c r="V38" s="12">
        <f t="shared" si="16"/>
        <v>1</v>
      </c>
      <c r="W38" s="12">
        <f t="shared" si="17"/>
        <v>0</v>
      </c>
      <c r="X38" s="12">
        <f t="shared" si="18"/>
        <v>1</v>
      </c>
      <c r="Y38" s="13">
        <f t="shared" si="19"/>
        <v>0</v>
      </c>
    </row>
    <row r="39" spans="1:25" ht="34" x14ac:dyDescent="0.2">
      <c r="A39" t="s">
        <v>73</v>
      </c>
      <c r="B39">
        <v>23</v>
      </c>
      <c r="C39" s="1" t="s">
        <v>81</v>
      </c>
      <c r="D39" t="s">
        <v>89</v>
      </c>
      <c r="E39" t="s">
        <v>89</v>
      </c>
      <c r="I39" s="20" t="s">
        <v>1338</v>
      </c>
      <c r="J39" s="19">
        <f>SUM(J16:J38)</f>
        <v>55</v>
      </c>
      <c r="K39" s="19">
        <f t="shared" ref="K39:V39" si="20">SUM(K16:K38)</f>
        <v>64</v>
      </c>
      <c r="L39" s="19">
        <f t="shared" si="20"/>
        <v>79</v>
      </c>
      <c r="M39" s="19">
        <f t="shared" si="20"/>
        <v>15</v>
      </c>
      <c r="N39" s="19">
        <f t="shared" si="20"/>
        <v>85</v>
      </c>
      <c r="O39" s="19">
        <f t="shared" si="20"/>
        <v>37</v>
      </c>
      <c r="P39" s="19">
        <f t="shared" si="20"/>
        <v>8</v>
      </c>
      <c r="Q39" s="19">
        <f t="shared" si="20"/>
        <v>33</v>
      </c>
      <c r="R39" s="19">
        <f t="shared" si="20"/>
        <v>24</v>
      </c>
      <c r="S39" s="19">
        <f t="shared" si="20"/>
        <v>64</v>
      </c>
      <c r="T39" s="19">
        <f t="shared" si="20"/>
        <v>46</v>
      </c>
      <c r="U39" s="19">
        <f t="shared" si="20"/>
        <v>61</v>
      </c>
      <c r="V39" s="19">
        <f t="shared" si="20"/>
        <v>25</v>
      </c>
      <c r="W39" s="19">
        <f>SUM(W16:W38)</f>
        <v>6</v>
      </c>
      <c r="X39" s="19">
        <f t="shared" ref="X39" si="21">SUM(X16:X38)</f>
        <v>51</v>
      </c>
      <c r="Y39" s="19">
        <f t="shared" ref="Y39" si="22">SUM(Y16:Y38)</f>
        <v>22</v>
      </c>
    </row>
    <row r="40" spans="1:25" ht="34" x14ac:dyDescent="0.2">
      <c r="A40" t="s">
        <v>74</v>
      </c>
      <c r="B40" s="2">
        <v>23</v>
      </c>
      <c r="C40" s="1" t="s">
        <v>82</v>
      </c>
      <c r="D40" t="s">
        <v>91</v>
      </c>
      <c r="E40" t="s">
        <v>90</v>
      </c>
    </row>
    <row r="41" spans="1:25" ht="17" x14ac:dyDescent="0.2">
      <c r="A41" t="s">
        <v>75</v>
      </c>
      <c r="B41">
        <v>23</v>
      </c>
      <c r="C41" s="1" t="s">
        <v>83</v>
      </c>
      <c r="D41" t="s">
        <v>91</v>
      </c>
      <c r="E41" t="s">
        <v>90</v>
      </c>
    </row>
    <row r="42" spans="1:25" ht="17" x14ac:dyDescent="0.2">
      <c r="A42" t="s">
        <v>76</v>
      </c>
      <c r="B42" s="2">
        <v>23</v>
      </c>
      <c r="C42" s="1" t="s">
        <v>84</v>
      </c>
      <c r="D42" t="s">
        <v>89</v>
      </c>
      <c r="E42" t="s">
        <v>89</v>
      </c>
    </row>
    <row r="43" spans="1:25" ht="17" x14ac:dyDescent="0.2">
      <c r="A43" t="s">
        <v>85</v>
      </c>
      <c r="B43">
        <v>23</v>
      </c>
      <c r="C43" s="1" t="s">
        <v>87</v>
      </c>
      <c r="D43" t="s">
        <v>94</v>
      </c>
      <c r="E43" t="s">
        <v>91</v>
      </c>
    </row>
    <row r="44" spans="1:25" ht="17" x14ac:dyDescent="0.2">
      <c r="A44" t="s">
        <v>86</v>
      </c>
      <c r="B44" s="2">
        <v>23</v>
      </c>
      <c r="C44" s="1" t="s">
        <v>88</v>
      </c>
      <c r="D44" t="s">
        <v>91</v>
      </c>
      <c r="E44" t="s">
        <v>90</v>
      </c>
    </row>
    <row r="45" spans="1:25" ht="17" x14ac:dyDescent="0.2">
      <c r="A45" t="s">
        <v>98</v>
      </c>
      <c r="B45" s="2">
        <v>22</v>
      </c>
      <c r="C45" s="1" t="s">
        <v>129</v>
      </c>
      <c r="D45" t="s">
        <v>91</v>
      </c>
      <c r="E45" t="s">
        <v>90</v>
      </c>
    </row>
    <row r="46" spans="1:25" ht="17" x14ac:dyDescent="0.2">
      <c r="A46" t="s">
        <v>99</v>
      </c>
      <c r="B46" s="2">
        <v>22</v>
      </c>
      <c r="C46" s="1" t="s">
        <v>130</v>
      </c>
      <c r="D46" t="s">
        <v>93</v>
      </c>
      <c r="E46" t="s">
        <v>90</v>
      </c>
    </row>
    <row r="47" spans="1:25" ht="34" x14ac:dyDescent="0.2">
      <c r="A47" t="s">
        <v>100</v>
      </c>
      <c r="B47" s="2">
        <v>22</v>
      </c>
      <c r="C47" s="1" t="s">
        <v>131</v>
      </c>
      <c r="D47" t="s">
        <v>92</v>
      </c>
      <c r="E47" t="s">
        <v>89</v>
      </c>
    </row>
    <row r="48" spans="1:25" ht="34" x14ac:dyDescent="0.2">
      <c r="A48" t="s">
        <v>101</v>
      </c>
      <c r="B48" s="2">
        <v>22</v>
      </c>
      <c r="C48" s="1" t="s">
        <v>132</v>
      </c>
      <c r="D48" t="s">
        <v>90</v>
      </c>
      <c r="E48" t="s">
        <v>90</v>
      </c>
    </row>
    <row r="49" spans="1:5" ht="17" x14ac:dyDescent="0.2">
      <c r="A49" t="s">
        <v>102</v>
      </c>
      <c r="B49" s="2">
        <v>22</v>
      </c>
      <c r="C49" s="1" t="s">
        <v>133</v>
      </c>
      <c r="D49" t="s">
        <v>91</v>
      </c>
      <c r="E49" t="s">
        <v>90</v>
      </c>
    </row>
    <row r="50" spans="1:5" ht="51" x14ac:dyDescent="0.2">
      <c r="A50" t="s">
        <v>103</v>
      </c>
      <c r="B50" s="2">
        <v>22</v>
      </c>
      <c r="C50" s="1" t="s">
        <v>134</v>
      </c>
      <c r="D50" t="s">
        <v>92</v>
      </c>
      <c r="E50" t="s">
        <v>89</v>
      </c>
    </row>
    <row r="51" spans="1:5" ht="17" x14ac:dyDescent="0.2">
      <c r="A51" t="s">
        <v>104</v>
      </c>
      <c r="B51" s="2">
        <v>22</v>
      </c>
      <c r="C51" s="1" t="s">
        <v>135</v>
      </c>
      <c r="D51" t="s">
        <v>94</v>
      </c>
      <c r="E51" t="s">
        <v>91</v>
      </c>
    </row>
    <row r="52" spans="1:5" ht="17" x14ac:dyDescent="0.2">
      <c r="A52" t="s">
        <v>105</v>
      </c>
      <c r="B52" s="2">
        <v>22</v>
      </c>
      <c r="C52" s="1" t="s">
        <v>136</v>
      </c>
      <c r="D52" t="s">
        <v>90</v>
      </c>
      <c r="E52" t="s">
        <v>91</v>
      </c>
    </row>
    <row r="53" spans="1:5" ht="17" x14ac:dyDescent="0.2">
      <c r="A53" t="s">
        <v>106</v>
      </c>
      <c r="B53" s="2">
        <v>22</v>
      </c>
      <c r="C53" s="1" t="s">
        <v>137</v>
      </c>
      <c r="D53" t="s">
        <v>91</v>
      </c>
      <c r="E53" t="s">
        <v>90</v>
      </c>
    </row>
    <row r="54" spans="1:5" ht="17" x14ac:dyDescent="0.2">
      <c r="A54" t="s">
        <v>107</v>
      </c>
      <c r="B54" s="2">
        <v>22</v>
      </c>
      <c r="C54" s="1" t="s">
        <v>138</v>
      </c>
      <c r="D54" t="s">
        <v>94</v>
      </c>
      <c r="E54" t="s">
        <v>91</v>
      </c>
    </row>
    <row r="55" spans="1:5" ht="17" x14ac:dyDescent="0.2">
      <c r="A55" t="s">
        <v>108</v>
      </c>
      <c r="B55" s="2">
        <v>22</v>
      </c>
      <c r="C55" s="1" t="s">
        <v>139</v>
      </c>
      <c r="D55" t="s">
        <v>90</v>
      </c>
      <c r="E55" t="s">
        <v>90</v>
      </c>
    </row>
    <row r="56" spans="1:5" ht="17" x14ac:dyDescent="0.2">
      <c r="A56" t="s">
        <v>109</v>
      </c>
      <c r="B56" s="2">
        <v>22</v>
      </c>
      <c r="C56" s="1" t="s">
        <v>140</v>
      </c>
      <c r="D56" t="s">
        <v>91</v>
      </c>
      <c r="E56" t="s">
        <v>90</v>
      </c>
    </row>
    <row r="57" spans="1:5" ht="17" x14ac:dyDescent="0.2">
      <c r="A57" t="s">
        <v>110</v>
      </c>
      <c r="B57" s="2">
        <v>22</v>
      </c>
      <c r="C57" s="1" t="s">
        <v>141</v>
      </c>
      <c r="D57" t="s">
        <v>97</v>
      </c>
      <c r="E57" t="s">
        <v>91</v>
      </c>
    </row>
    <row r="58" spans="1:5" ht="17" x14ac:dyDescent="0.2">
      <c r="A58" t="s">
        <v>111</v>
      </c>
      <c r="B58" s="2">
        <v>22</v>
      </c>
      <c r="C58" s="1" t="s">
        <v>142</v>
      </c>
      <c r="D58" t="s">
        <v>92</v>
      </c>
      <c r="E58" t="s">
        <v>91</v>
      </c>
    </row>
    <row r="59" spans="1:5" ht="17" x14ac:dyDescent="0.2">
      <c r="A59" t="s">
        <v>112</v>
      </c>
      <c r="B59" s="2">
        <v>22</v>
      </c>
      <c r="C59" s="1" t="s">
        <v>143</v>
      </c>
      <c r="D59" t="s">
        <v>89</v>
      </c>
      <c r="E59" t="s">
        <v>91</v>
      </c>
    </row>
    <row r="60" spans="1:5" ht="17" x14ac:dyDescent="0.2">
      <c r="A60" t="s">
        <v>113</v>
      </c>
      <c r="B60" s="2">
        <v>22</v>
      </c>
      <c r="C60" s="1" t="s">
        <v>144</v>
      </c>
      <c r="D60" t="s">
        <v>93</v>
      </c>
      <c r="E60" t="s">
        <v>90</v>
      </c>
    </row>
    <row r="61" spans="1:5" ht="17" x14ac:dyDescent="0.2">
      <c r="A61" t="s">
        <v>114</v>
      </c>
      <c r="B61" s="2">
        <v>22</v>
      </c>
      <c r="C61" s="1" t="s">
        <v>145</v>
      </c>
      <c r="D61" t="s">
        <v>93</v>
      </c>
      <c r="E61" t="s">
        <v>91</v>
      </c>
    </row>
    <row r="62" spans="1:5" ht="17" x14ac:dyDescent="0.2">
      <c r="A62" t="s">
        <v>115</v>
      </c>
      <c r="B62" s="2">
        <v>22</v>
      </c>
      <c r="C62" s="1" t="s">
        <v>146</v>
      </c>
      <c r="D62" t="s">
        <v>94</v>
      </c>
      <c r="E62" t="s">
        <v>97</v>
      </c>
    </row>
    <row r="63" spans="1:5" ht="17" x14ac:dyDescent="0.2">
      <c r="A63" t="s">
        <v>116</v>
      </c>
      <c r="B63" s="2">
        <v>22</v>
      </c>
      <c r="C63" s="1" t="s">
        <v>147</v>
      </c>
      <c r="D63" t="s">
        <v>93</v>
      </c>
      <c r="E63" t="s">
        <v>91</v>
      </c>
    </row>
    <row r="64" spans="1:5" ht="17" x14ac:dyDescent="0.2">
      <c r="A64" t="s">
        <v>117</v>
      </c>
      <c r="B64" s="2">
        <v>22</v>
      </c>
      <c r="C64" s="1" t="s">
        <v>148</v>
      </c>
      <c r="D64" t="s">
        <v>90</v>
      </c>
      <c r="E64" t="s">
        <v>91</v>
      </c>
    </row>
    <row r="65" spans="1:5" ht="17" x14ac:dyDescent="0.2">
      <c r="A65" t="s">
        <v>118</v>
      </c>
      <c r="B65" s="2">
        <v>22</v>
      </c>
      <c r="C65" s="1" t="s">
        <v>149</v>
      </c>
      <c r="D65" t="s">
        <v>94</v>
      </c>
      <c r="E65" t="s">
        <v>91</v>
      </c>
    </row>
    <row r="66" spans="1:5" ht="17" x14ac:dyDescent="0.2">
      <c r="A66" t="s">
        <v>119</v>
      </c>
      <c r="B66" s="2">
        <v>22</v>
      </c>
      <c r="C66" s="1" t="s">
        <v>150</v>
      </c>
      <c r="D66" t="s">
        <v>89</v>
      </c>
      <c r="E66" t="s">
        <v>91</v>
      </c>
    </row>
    <row r="67" spans="1:5" ht="17" x14ac:dyDescent="0.2">
      <c r="A67" t="s">
        <v>120</v>
      </c>
      <c r="B67" s="2">
        <v>22</v>
      </c>
      <c r="C67" s="1" t="s">
        <v>151</v>
      </c>
      <c r="D67" t="s">
        <v>97</v>
      </c>
      <c r="E67" t="s">
        <v>91</v>
      </c>
    </row>
    <row r="68" spans="1:5" ht="17" x14ac:dyDescent="0.2">
      <c r="A68" t="s">
        <v>121</v>
      </c>
      <c r="B68" s="2">
        <v>22</v>
      </c>
      <c r="C68" s="1" t="s">
        <v>152</v>
      </c>
      <c r="D68" t="s">
        <v>90</v>
      </c>
      <c r="E68" t="s">
        <v>91</v>
      </c>
    </row>
    <row r="69" spans="1:5" ht="34" x14ac:dyDescent="0.2">
      <c r="A69" t="s">
        <v>122</v>
      </c>
      <c r="B69" s="2">
        <v>22</v>
      </c>
      <c r="C69" s="1" t="s">
        <v>153</v>
      </c>
      <c r="D69" t="s">
        <v>92</v>
      </c>
      <c r="E69" t="s">
        <v>89</v>
      </c>
    </row>
    <row r="70" spans="1:5" ht="51" x14ac:dyDescent="0.2">
      <c r="A70" t="s">
        <v>123</v>
      </c>
      <c r="B70" s="2">
        <v>22</v>
      </c>
      <c r="C70" s="1" t="s">
        <v>154</v>
      </c>
      <c r="D70" t="s">
        <v>89</v>
      </c>
      <c r="E70" t="s">
        <v>89</v>
      </c>
    </row>
    <row r="71" spans="1:5" ht="17" x14ac:dyDescent="0.2">
      <c r="A71" t="s">
        <v>124</v>
      </c>
      <c r="B71" s="2">
        <v>22</v>
      </c>
      <c r="C71" s="1" t="s">
        <v>155</v>
      </c>
      <c r="D71" t="s">
        <v>93</v>
      </c>
      <c r="E71" t="s">
        <v>91</v>
      </c>
    </row>
    <row r="72" spans="1:5" ht="17" x14ac:dyDescent="0.2">
      <c r="A72" t="s">
        <v>125</v>
      </c>
      <c r="B72" s="2">
        <v>22</v>
      </c>
      <c r="C72" s="1" t="s">
        <v>156</v>
      </c>
      <c r="D72" t="s">
        <v>91</v>
      </c>
      <c r="E72" t="s">
        <v>91</v>
      </c>
    </row>
    <row r="73" spans="1:5" ht="17" x14ac:dyDescent="0.2">
      <c r="A73" t="s">
        <v>126</v>
      </c>
      <c r="B73" s="2">
        <v>22</v>
      </c>
      <c r="C73" s="1" t="s">
        <v>157</v>
      </c>
      <c r="D73" t="s">
        <v>91</v>
      </c>
      <c r="E73" t="s">
        <v>97</v>
      </c>
    </row>
    <row r="74" spans="1:5" ht="17" x14ac:dyDescent="0.2">
      <c r="A74" t="s">
        <v>127</v>
      </c>
      <c r="B74" s="2">
        <v>22</v>
      </c>
      <c r="C74" s="1" t="s">
        <v>158</v>
      </c>
      <c r="D74" t="s">
        <v>91</v>
      </c>
      <c r="E74" t="s">
        <v>91</v>
      </c>
    </row>
    <row r="75" spans="1:5" ht="17" x14ac:dyDescent="0.2">
      <c r="A75" t="s">
        <v>128</v>
      </c>
      <c r="B75" s="2">
        <v>22</v>
      </c>
      <c r="C75" s="1" t="s">
        <v>159</v>
      </c>
      <c r="D75" t="s">
        <v>89</v>
      </c>
      <c r="E75" t="s">
        <v>91</v>
      </c>
    </row>
    <row r="76" spans="1:5" ht="17" x14ac:dyDescent="0.2">
      <c r="A76" t="s">
        <v>161</v>
      </c>
      <c r="B76" s="2">
        <v>21</v>
      </c>
      <c r="C76" s="1" t="s">
        <v>177</v>
      </c>
      <c r="D76" t="s">
        <v>92</v>
      </c>
      <c r="E76" t="s">
        <v>89</v>
      </c>
    </row>
    <row r="77" spans="1:5" ht="17" x14ac:dyDescent="0.2">
      <c r="A77" t="s">
        <v>162</v>
      </c>
      <c r="B77" s="2">
        <v>21</v>
      </c>
      <c r="C77" s="1" t="s">
        <v>178</v>
      </c>
      <c r="D77" t="s">
        <v>93</v>
      </c>
      <c r="E77" t="s">
        <v>90</v>
      </c>
    </row>
    <row r="78" spans="1:5" ht="68" x14ac:dyDescent="0.2">
      <c r="A78" t="s">
        <v>163</v>
      </c>
      <c r="B78" s="2">
        <v>21</v>
      </c>
      <c r="C78" s="1" t="s">
        <v>179</v>
      </c>
      <c r="D78" t="s">
        <v>92</v>
      </c>
      <c r="E78" t="s">
        <v>89</v>
      </c>
    </row>
    <row r="79" spans="1:5" ht="34" x14ac:dyDescent="0.2">
      <c r="A79" t="s">
        <v>164</v>
      </c>
      <c r="B79" s="2">
        <v>21</v>
      </c>
      <c r="C79" s="1" t="s">
        <v>180</v>
      </c>
      <c r="D79" t="s">
        <v>92</v>
      </c>
      <c r="E79" t="s">
        <v>89</v>
      </c>
    </row>
    <row r="80" spans="1:5" ht="17" x14ac:dyDescent="0.2">
      <c r="A80" t="s">
        <v>165</v>
      </c>
      <c r="B80" s="2">
        <v>21</v>
      </c>
      <c r="C80" s="1" t="s">
        <v>181</v>
      </c>
      <c r="D80" t="s">
        <v>90</v>
      </c>
      <c r="E80" t="s">
        <v>90</v>
      </c>
    </row>
    <row r="81" spans="1:5" ht="17" x14ac:dyDescent="0.2">
      <c r="A81" t="s">
        <v>166</v>
      </c>
      <c r="B81" s="2">
        <v>21</v>
      </c>
      <c r="C81" s="1" t="s">
        <v>182</v>
      </c>
      <c r="D81" t="s">
        <v>90</v>
      </c>
      <c r="E81" t="s">
        <v>90</v>
      </c>
    </row>
    <row r="82" spans="1:5" ht="17" x14ac:dyDescent="0.2">
      <c r="A82" t="s">
        <v>167</v>
      </c>
      <c r="B82" s="2">
        <v>21</v>
      </c>
      <c r="C82" s="1" t="s">
        <v>183</v>
      </c>
      <c r="D82" t="s">
        <v>89</v>
      </c>
      <c r="E82" t="s">
        <v>89</v>
      </c>
    </row>
    <row r="83" spans="1:5" ht="34" x14ac:dyDescent="0.2">
      <c r="A83" t="s">
        <v>168</v>
      </c>
      <c r="B83" s="2">
        <v>21</v>
      </c>
      <c r="C83" s="1" t="s">
        <v>184</v>
      </c>
      <c r="D83" t="s">
        <v>91</v>
      </c>
      <c r="E83" t="s">
        <v>90</v>
      </c>
    </row>
    <row r="84" spans="1:5" ht="17" x14ac:dyDescent="0.2">
      <c r="A84" t="s">
        <v>169</v>
      </c>
      <c r="B84" s="2">
        <v>21</v>
      </c>
      <c r="C84" s="1" t="s">
        <v>185</v>
      </c>
      <c r="D84" t="s">
        <v>89</v>
      </c>
      <c r="E84" t="s">
        <v>91</v>
      </c>
    </row>
    <row r="85" spans="1:5" ht="17" x14ac:dyDescent="0.2">
      <c r="A85" t="s">
        <v>170</v>
      </c>
      <c r="B85" s="2">
        <v>21</v>
      </c>
      <c r="C85" s="1" t="s">
        <v>186</v>
      </c>
      <c r="D85" t="s">
        <v>91</v>
      </c>
      <c r="E85" t="s">
        <v>90</v>
      </c>
    </row>
    <row r="86" spans="1:5" ht="17" x14ac:dyDescent="0.2">
      <c r="A86" t="s">
        <v>171</v>
      </c>
      <c r="B86" s="2">
        <v>21</v>
      </c>
      <c r="C86" s="1" t="s">
        <v>187</v>
      </c>
      <c r="D86" t="s">
        <v>93</v>
      </c>
      <c r="E86" t="s">
        <v>90</v>
      </c>
    </row>
    <row r="87" spans="1:5" ht="17" x14ac:dyDescent="0.2">
      <c r="A87" t="s">
        <v>172</v>
      </c>
      <c r="B87" s="2">
        <v>21</v>
      </c>
      <c r="C87" s="1" t="s">
        <v>188</v>
      </c>
      <c r="D87" t="s">
        <v>91</v>
      </c>
      <c r="E87" t="s">
        <v>90</v>
      </c>
    </row>
    <row r="88" spans="1:5" ht="17" x14ac:dyDescent="0.2">
      <c r="A88" t="s">
        <v>173</v>
      </c>
      <c r="B88" s="2">
        <v>21</v>
      </c>
      <c r="C88" s="1" t="s">
        <v>189</v>
      </c>
      <c r="D88" t="s">
        <v>93</v>
      </c>
      <c r="E88" t="s">
        <v>90</v>
      </c>
    </row>
    <row r="89" spans="1:5" ht="17" x14ac:dyDescent="0.2">
      <c r="A89" t="s">
        <v>174</v>
      </c>
      <c r="B89" s="2">
        <v>21</v>
      </c>
      <c r="C89" s="1" t="s">
        <v>190</v>
      </c>
      <c r="D89" t="s">
        <v>90</v>
      </c>
      <c r="E89" t="s">
        <v>90</v>
      </c>
    </row>
    <row r="90" spans="1:5" ht="17" x14ac:dyDescent="0.2">
      <c r="A90" t="s">
        <v>175</v>
      </c>
      <c r="B90" s="2">
        <v>21</v>
      </c>
      <c r="C90" s="1" t="s">
        <v>191</v>
      </c>
      <c r="D90" t="s">
        <v>90</v>
      </c>
      <c r="E90" t="s">
        <v>90</v>
      </c>
    </row>
    <row r="91" spans="1:5" ht="17" x14ac:dyDescent="0.2">
      <c r="A91" t="s">
        <v>176</v>
      </c>
      <c r="B91" s="2">
        <v>21</v>
      </c>
      <c r="C91" s="1" t="s">
        <v>192</v>
      </c>
      <c r="D91" t="s">
        <v>93</v>
      </c>
      <c r="E91" t="s">
        <v>90</v>
      </c>
    </row>
    <row r="92" spans="1:5" ht="34" x14ac:dyDescent="0.2">
      <c r="A92" t="s">
        <v>193</v>
      </c>
      <c r="B92" s="2">
        <v>20</v>
      </c>
      <c r="C92" s="1" t="s">
        <v>236</v>
      </c>
      <c r="D92" t="s">
        <v>91</v>
      </c>
      <c r="E92" t="s">
        <v>91</v>
      </c>
    </row>
    <row r="93" spans="1:5" ht="17" x14ac:dyDescent="0.2">
      <c r="A93" t="s">
        <v>194</v>
      </c>
      <c r="B93" s="2">
        <v>20</v>
      </c>
      <c r="C93" s="1" t="s">
        <v>237</v>
      </c>
      <c r="D93" t="s">
        <v>89</v>
      </c>
      <c r="E93" t="s">
        <v>91</v>
      </c>
    </row>
    <row r="94" spans="1:5" ht="17" x14ac:dyDescent="0.2">
      <c r="A94" t="s">
        <v>195</v>
      </c>
      <c r="B94" s="2">
        <v>20</v>
      </c>
      <c r="C94" s="1" t="s">
        <v>238</v>
      </c>
      <c r="D94" t="s">
        <v>92</v>
      </c>
      <c r="E94" t="s">
        <v>91</v>
      </c>
    </row>
    <row r="95" spans="1:5" ht="17" x14ac:dyDescent="0.2">
      <c r="A95" t="s">
        <v>196</v>
      </c>
      <c r="B95" s="2">
        <v>20</v>
      </c>
      <c r="C95" s="1" t="s">
        <v>239</v>
      </c>
      <c r="D95" t="s">
        <v>91</v>
      </c>
      <c r="E95" t="s">
        <v>90</v>
      </c>
    </row>
    <row r="96" spans="1:5" ht="17" x14ac:dyDescent="0.2">
      <c r="A96" t="s">
        <v>197</v>
      </c>
      <c r="B96" s="2">
        <v>20</v>
      </c>
      <c r="C96" s="1" t="s">
        <v>240</v>
      </c>
      <c r="D96" t="s">
        <v>92</v>
      </c>
      <c r="E96" t="s">
        <v>91</v>
      </c>
    </row>
    <row r="97" spans="1:5" ht="34" x14ac:dyDescent="0.2">
      <c r="A97" t="s">
        <v>198</v>
      </c>
      <c r="B97" s="2">
        <v>20</v>
      </c>
      <c r="C97" s="1" t="s">
        <v>241</v>
      </c>
      <c r="D97" t="s">
        <v>97</v>
      </c>
      <c r="E97" t="s">
        <v>97</v>
      </c>
    </row>
    <row r="98" spans="1:5" ht="17" x14ac:dyDescent="0.2">
      <c r="A98" t="s">
        <v>199</v>
      </c>
      <c r="B98" s="2">
        <v>20</v>
      </c>
      <c r="C98" s="1" t="s">
        <v>242</v>
      </c>
      <c r="D98" t="s">
        <v>90</v>
      </c>
      <c r="E98" t="s">
        <v>90</v>
      </c>
    </row>
    <row r="99" spans="1:5" ht="85" x14ac:dyDescent="0.2">
      <c r="A99" t="s">
        <v>200</v>
      </c>
      <c r="B99" s="2">
        <v>20</v>
      </c>
      <c r="C99" s="1" t="s">
        <v>243</v>
      </c>
      <c r="D99" t="s">
        <v>92</v>
      </c>
      <c r="E99" t="s">
        <v>89</v>
      </c>
    </row>
    <row r="100" spans="1:5" ht="17" x14ac:dyDescent="0.2">
      <c r="A100" t="s">
        <v>201</v>
      </c>
      <c r="B100" s="2">
        <v>20</v>
      </c>
      <c r="C100" s="1" t="s">
        <v>244</v>
      </c>
      <c r="D100" t="s">
        <v>93</v>
      </c>
      <c r="E100" t="s">
        <v>91</v>
      </c>
    </row>
    <row r="101" spans="1:5" ht="51" x14ac:dyDescent="0.2">
      <c r="A101" t="s">
        <v>202</v>
      </c>
      <c r="B101" s="2">
        <v>20</v>
      </c>
      <c r="C101" s="1" t="s">
        <v>245</v>
      </c>
      <c r="D101" t="s">
        <v>92</v>
      </c>
      <c r="E101" t="s">
        <v>89</v>
      </c>
    </row>
    <row r="102" spans="1:5" ht="34" x14ac:dyDescent="0.2">
      <c r="A102" t="s">
        <v>203</v>
      </c>
      <c r="B102" s="2">
        <v>20</v>
      </c>
      <c r="C102" s="1" t="s">
        <v>246</v>
      </c>
      <c r="D102" t="s">
        <v>92</v>
      </c>
      <c r="E102" t="s">
        <v>89</v>
      </c>
    </row>
    <row r="103" spans="1:5" ht="34" x14ac:dyDescent="0.2">
      <c r="A103" t="s">
        <v>204</v>
      </c>
      <c r="B103" s="2">
        <v>20</v>
      </c>
      <c r="C103" s="1" t="s">
        <v>247</v>
      </c>
      <c r="D103" t="s">
        <v>94</v>
      </c>
      <c r="E103" t="s">
        <v>97</v>
      </c>
    </row>
    <row r="104" spans="1:5" ht="17" x14ac:dyDescent="0.2">
      <c r="A104" t="s">
        <v>205</v>
      </c>
      <c r="B104" s="2">
        <v>20</v>
      </c>
      <c r="C104" s="1" t="s">
        <v>248</v>
      </c>
      <c r="D104" t="s">
        <v>93</v>
      </c>
      <c r="E104" t="s">
        <v>91</v>
      </c>
    </row>
    <row r="105" spans="1:5" ht="17" x14ac:dyDescent="0.2">
      <c r="A105" t="s">
        <v>206</v>
      </c>
      <c r="B105" s="2">
        <v>20</v>
      </c>
      <c r="C105" s="1" t="s">
        <v>249</v>
      </c>
      <c r="D105" t="s">
        <v>94</v>
      </c>
      <c r="E105" t="s">
        <v>97</v>
      </c>
    </row>
    <row r="106" spans="1:5" ht="17" x14ac:dyDescent="0.2">
      <c r="A106" t="s">
        <v>207</v>
      </c>
      <c r="B106" s="2">
        <v>20</v>
      </c>
      <c r="C106" s="1" t="s">
        <v>250</v>
      </c>
      <c r="D106" t="s">
        <v>91</v>
      </c>
      <c r="E106" t="s">
        <v>90</v>
      </c>
    </row>
    <row r="107" spans="1:5" ht="17" x14ac:dyDescent="0.2">
      <c r="A107" t="s">
        <v>208</v>
      </c>
      <c r="B107" s="2">
        <v>20</v>
      </c>
      <c r="C107" s="1" t="s">
        <v>251</v>
      </c>
      <c r="D107" t="s">
        <v>91</v>
      </c>
      <c r="E107" t="s">
        <v>91</v>
      </c>
    </row>
    <row r="108" spans="1:5" ht="17" x14ac:dyDescent="0.2">
      <c r="A108" t="s">
        <v>209</v>
      </c>
      <c r="B108" s="2">
        <v>20</v>
      </c>
      <c r="C108" s="1" t="s">
        <v>252</v>
      </c>
      <c r="D108" t="s">
        <v>90</v>
      </c>
      <c r="E108" t="s">
        <v>91</v>
      </c>
    </row>
    <row r="109" spans="1:5" ht="34" x14ac:dyDescent="0.2">
      <c r="A109" t="s">
        <v>210</v>
      </c>
      <c r="B109" s="2">
        <v>20</v>
      </c>
      <c r="C109" s="1" t="s">
        <v>253</v>
      </c>
      <c r="D109" t="s">
        <v>94</v>
      </c>
      <c r="E109" t="s">
        <v>97</v>
      </c>
    </row>
    <row r="110" spans="1:5" ht="17" x14ac:dyDescent="0.2">
      <c r="A110" t="s">
        <v>211</v>
      </c>
      <c r="B110" s="2">
        <v>20</v>
      </c>
      <c r="C110" s="1" t="s">
        <v>254</v>
      </c>
      <c r="D110" t="s">
        <v>92</v>
      </c>
      <c r="E110" t="s">
        <v>91</v>
      </c>
    </row>
    <row r="111" spans="1:5" ht="34" x14ac:dyDescent="0.2">
      <c r="A111" t="s">
        <v>212</v>
      </c>
      <c r="B111" s="2">
        <v>20</v>
      </c>
      <c r="C111" s="1" t="s">
        <v>255</v>
      </c>
      <c r="D111" t="s">
        <v>89</v>
      </c>
      <c r="E111" t="s">
        <v>89</v>
      </c>
    </row>
    <row r="112" spans="1:5" ht="17" x14ac:dyDescent="0.2">
      <c r="A112" t="s">
        <v>213</v>
      </c>
      <c r="B112" s="2">
        <v>20</v>
      </c>
      <c r="C112" s="1" t="s">
        <v>256</v>
      </c>
      <c r="D112" t="s">
        <v>91</v>
      </c>
      <c r="E112" t="s">
        <v>90</v>
      </c>
    </row>
    <row r="113" spans="1:5" ht="34" x14ac:dyDescent="0.2">
      <c r="A113" t="s">
        <v>214</v>
      </c>
      <c r="B113" s="2">
        <v>20</v>
      </c>
      <c r="C113" s="1" t="s">
        <v>257</v>
      </c>
      <c r="D113" t="s">
        <v>91</v>
      </c>
      <c r="E113" t="s">
        <v>91</v>
      </c>
    </row>
    <row r="114" spans="1:5" ht="17" x14ac:dyDescent="0.2">
      <c r="A114" t="s">
        <v>215</v>
      </c>
      <c r="B114" s="2">
        <v>20</v>
      </c>
      <c r="C114" s="1" t="s">
        <v>258</v>
      </c>
      <c r="D114" t="s">
        <v>93</v>
      </c>
      <c r="E114" t="s">
        <v>91</v>
      </c>
    </row>
    <row r="115" spans="1:5" ht="17" x14ac:dyDescent="0.2">
      <c r="A115" t="s">
        <v>216</v>
      </c>
      <c r="B115" s="2">
        <v>20</v>
      </c>
      <c r="C115" s="1" t="s">
        <v>259</v>
      </c>
      <c r="D115" t="s">
        <v>92</v>
      </c>
      <c r="E115" t="s">
        <v>91</v>
      </c>
    </row>
    <row r="116" spans="1:5" ht="17" x14ac:dyDescent="0.2">
      <c r="A116" t="s">
        <v>217</v>
      </c>
      <c r="B116" s="2">
        <v>20</v>
      </c>
      <c r="C116" s="1" t="s">
        <v>260</v>
      </c>
      <c r="D116" t="s">
        <v>93</v>
      </c>
      <c r="E116" t="s">
        <v>90</v>
      </c>
    </row>
    <row r="117" spans="1:5" ht="34" x14ac:dyDescent="0.2">
      <c r="A117" t="s">
        <v>218</v>
      </c>
      <c r="B117" s="2">
        <v>20</v>
      </c>
      <c r="C117" s="1" t="s">
        <v>261</v>
      </c>
      <c r="D117" t="s">
        <v>97</v>
      </c>
      <c r="E117" t="s">
        <v>97</v>
      </c>
    </row>
    <row r="118" spans="1:5" ht="17" x14ac:dyDescent="0.2">
      <c r="A118" t="s">
        <v>219</v>
      </c>
      <c r="B118" s="2">
        <v>20</v>
      </c>
      <c r="C118" s="1" t="s">
        <v>262</v>
      </c>
      <c r="D118" t="s">
        <v>97</v>
      </c>
      <c r="E118" t="s">
        <v>91</v>
      </c>
    </row>
    <row r="119" spans="1:5" ht="17" x14ac:dyDescent="0.2">
      <c r="A119" t="s">
        <v>220</v>
      </c>
      <c r="B119" s="2">
        <v>20</v>
      </c>
      <c r="C119" s="1" t="s">
        <v>263</v>
      </c>
      <c r="D119" t="s">
        <v>97</v>
      </c>
      <c r="E119" t="s">
        <v>97</v>
      </c>
    </row>
    <row r="120" spans="1:5" ht="17" x14ac:dyDescent="0.2">
      <c r="A120" t="s">
        <v>221</v>
      </c>
      <c r="B120" s="2">
        <v>20</v>
      </c>
      <c r="C120" s="1" t="s">
        <v>264</v>
      </c>
      <c r="D120" t="s">
        <v>97</v>
      </c>
      <c r="E120" t="s">
        <v>91</v>
      </c>
    </row>
    <row r="121" spans="1:5" ht="17" x14ac:dyDescent="0.2">
      <c r="A121" t="s">
        <v>222</v>
      </c>
      <c r="B121" s="2">
        <v>20</v>
      </c>
      <c r="C121" s="1" t="s">
        <v>265</v>
      </c>
      <c r="D121" t="s">
        <v>91</v>
      </c>
      <c r="E121" t="s">
        <v>91</v>
      </c>
    </row>
    <row r="122" spans="1:5" ht="17" x14ac:dyDescent="0.2">
      <c r="A122" t="s">
        <v>223</v>
      </c>
      <c r="B122" s="2">
        <v>20</v>
      </c>
      <c r="C122" s="1" t="s">
        <v>266</v>
      </c>
      <c r="D122" t="s">
        <v>91</v>
      </c>
      <c r="E122" t="s">
        <v>90</v>
      </c>
    </row>
    <row r="123" spans="1:5" ht="17" x14ac:dyDescent="0.2">
      <c r="A123" t="s">
        <v>224</v>
      </c>
      <c r="B123" s="2">
        <v>20</v>
      </c>
      <c r="C123" s="1" t="s">
        <v>267</v>
      </c>
      <c r="D123" t="s">
        <v>93</v>
      </c>
      <c r="E123" t="s">
        <v>90</v>
      </c>
    </row>
    <row r="124" spans="1:5" ht="17" x14ac:dyDescent="0.2">
      <c r="A124" t="s">
        <v>225</v>
      </c>
      <c r="B124" s="2">
        <v>20</v>
      </c>
      <c r="C124" s="1" t="s">
        <v>268</v>
      </c>
      <c r="D124" t="s">
        <v>94</v>
      </c>
      <c r="E124" t="s">
        <v>91</v>
      </c>
    </row>
    <row r="125" spans="1:5" ht="17" x14ac:dyDescent="0.2">
      <c r="A125" t="s">
        <v>226</v>
      </c>
      <c r="B125" s="2">
        <v>20</v>
      </c>
      <c r="C125" s="1" t="s">
        <v>269</v>
      </c>
      <c r="D125" t="s">
        <v>97</v>
      </c>
      <c r="E125" t="s">
        <v>91</v>
      </c>
    </row>
    <row r="126" spans="1:5" ht="17" x14ac:dyDescent="0.2">
      <c r="A126" t="s">
        <v>227</v>
      </c>
      <c r="B126" s="2">
        <v>20</v>
      </c>
      <c r="C126" s="1" t="s">
        <v>270</v>
      </c>
      <c r="D126" t="s">
        <v>94</v>
      </c>
      <c r="E126" t="s">
        <v>91</v>
      </c>
    </row>
    <row r="127" spans="1:5" ht="17" x14ac:dyDescent="0.2">
      <c r="A127" t="s">
        <v>228</v>
      </c>
      <c r="B127" s="2">
        <v>20</v>
      </c>
      <c r="C127" s="1" t="s">
        <v>271</v>
      </c>
      <c r="D127" t="s">
        <v>89</v>
      </c>
      <c r="E127" t="s">
        <v>91</v>
      </c>
    </row>
    <row r="128" spans="1:5" ht="17" x14ac:dyDescent="0.2">
      <c r="A128" t="s">
        <v>229</v>
      </c>
      <c r="B128" s="2">
        <v>20</v>
      </c>
      <c r="C128" s="1" t="s">
        <v>272</v>
      </c>
      <c r="D128" t="s">
        <v>90</v>
      </c>
      <c r="E128" t="s">
        <v>90</v>
      </c>
    </row>
    <row r="129" spans="1:5" ht="34" x14ac:dyDescent="0.2">
      <c r="A129" t="s">
        <v>230</v>
      </c>
      <c r="B129" s="2">
        <v>20</v>
      </c>
      <c r="C129" s="1" t="s">
        <v>273</v>
      </c>
      <c r="D129" t="s">
        <v>97</v>
      </c>
      <c r="E129" t="s">
        <v>97</v>
      </c>
    </row>
    <row r="130" spans="1:5" ht="17" x14ac:dyDescent="0.2">
      <c r="A130" t="s">
        <v>231</v>
      </c>
      <c r="B130" s="2">
        <v>20</v>
      </c>
      <c r="C130" s="1" t="s">
        <v>274</v>
      </c>
      <c r="D130" t="s">
        <v>89</v>
      </c>
      <c r="E130" t="s">
        <v>89</v>
      </c>
    </row>
    <row r="131" spans="1:5" ht="17" x14ac:dyDescent="0.2">
      <c r="A131" t="s">
        <v>232</v>
      </c>
      <c r="B131" s="2">
        <v>20</v>
      </c>
      <c r="C131" s="1" t="s">
        <v>275</v>
      </c>
      <c r="D131" t="s">
        <v>90</v>
      </c>
      <c r="E131" t="s">
        <v>90</v>
      </c>
    </row>
    <row r="132" spans="1:5" ht="17" x14ac:dyDescent="0.2">
      <c r="A132" t="s">
        <v>233</v>
      </c>
      <c r="B132" s="2">
        <v>20</v>
      </c>
      <c r="C132" s="1" t="s">
        <v>276</v>
      </c>
      <c r="D132" t="s">
        <v>89</v>
      </c>
      <c r="E132" t="s">
        <v>91</v>
      </c>
    </row>
    <row r="133" spans="1:5" ht="34" x14ac:dyDescent="0.2">
      <c r="A133" t="s">
        <v>234</v>
      </c>
      <c r="B133" s="2">
        <v>20</v>
      </c>
      <c r="C133" s="1" t="s">
        <v>277</v>
      </c>
      <c r="D133" t="s">
        <v>90</v>
      </c>
      <c r="E133" t="s">
        <v>91</v>
      </c>
    </row>
    <row r="134" spans="1:5" ht="34" x14ac:dyDescent="0.2">
      <c r="A134" t="s">
        <v>235</v>
      </c>
      <c r="B134" s="2">
        <v>20</v>
      </c>
      <c r="C134" s="1" t="s">
        <v>278</v>
      </c>
      <c r="D134" t="s">
        <v>97</v>
      </c>
      <c r="E134" t="s">
        <v>91</v>
      </c>
    </row>
    <row r="135" spans="1:5" ht="17" x14ac:dyDescent="0.2">
      <c r="A135" t="s">
        <v>279</v>
      </c>
      <c r="B135" s="2">
        <v>19</v>
      </c>
      <c r="C135" s="1" t="s">
        <v>294</v>
      </c>
      <c r="D135" t="s">
        <v>89</v>
      </c>
      <c r="E135" t="s">
        <v>91</v>
      </c>
    </row>
    <row r="136" spans="1:5" ht="34" x14ac:dyDescent="0.2">
      <c r="A136" t="s">
        <v>280</v>
      </c>
      <c r="B136" s="2">
        <v>19</v>
      </c>
      <c r="C136" s="1" t="s">
        <v>295</v>
      </c>
      <c r="D136" t="s">
        <v>91</v>
      </c>
      <c r="E136" t="s">
        <v>90</v>
      </c>
    </row>
    <row r="137" spans="1:5" ht="34" x14ac:dyDescent="0.2">
      <c r="A137" t="s">
        <v>281</v>
      </c>
      <c r="B137" s="2">
        <v>19</v>
      </c>
      <c r="C137" s="1" t="s">
        <v>296</v>
      </c>
      <c r="D137" t="s">
        <v>90</v>
      </c>
      <c r="E137" t="s">
        <v>90</v>
      </c>
    </row>
    <row r="138" spans="1:5" ht="17" x14ac:dyDescent="0.2">
      <c r="A138" t="s">
        <v>282</v>
      </c>
      <c r="B138" s="2">
        <v>19</v>
      </c>
      <c r="C138" s="1" t="s">
        <v>297</v>
      </c>
      <c r="D138" t="s">
        <v>90</v>
      </c>
      <c r="E138" t="s">
        <v>90</v>
      </c>
    </row>
    <row r="139" spans="1:5" ht="17" x14ac:dyDescent="0.2">
      <c r="A139" t="s">
        <v>283</v>
      </c>
      <c r="B139" s="2">
        <v>19</v>
      </c>
      <c r="C139" s="1" t="s">
        <v>298</v>
      </c>
      <c r="D139" t="s">
        <v>89</v>
      </c>
      <c r="E139" t="s">
        <v>91</v>
      </c>
    </row>
    <row r="140" spans="1:5" ht="34" x14ac:dyDescent="0.2">
      <c r="A140" t="s">
        <v>284</v>
      </c>
      <c r="B140" s="2">
        <v>19</v>
      </c>
      <c r="C140" s="1" t="s">
        <v>299</v>
      </c>
      <c r="D140" t="s">
        <v>92</v>
      </c>
      <c r="E140" t="s">
        <v>89</v>
      </c>
    </row>
    <row r="141" spans="1:5" ht="34" x14ac:dyDescent="0.2">
      <c r="A141" t="s">
        <v>285</v>
      </c>
      <c r="B141" s="2">
        <v>19</v>
      </c>
      <c r="C141" s="1" t="s">
        <v>300</v>
      </c>
      <c r="D141" t="s">
        <v>90</v>
      </c>
      <c r="E141" t="s">
        <v>90</v>
      </c>
    </row>
    <row r="142" spans="1:5" ht="34" x14ac:dyDescent="0.2">
      <c r="A142" t="s">
        <v>286</v>
      </c>
      <c r="B142" s="2">
        <v>19</v>
      </c>
      <c r="C142" s="1" t="s">
        <v>301</v>
      </c>
      <c r="D142" t="s">
        <v>89</v>
      </c>
      <c r="E142" t="s">
        <v>89</v>
      </c>
    </row>
    <row r="143" spans="1:5" ht="17" x14ac:dyDescent="0.2">
      <c r="A143" t="s">
        <v>287</v>
      </c>
      <c r="B143" s="2">
        <v>19</v>
      </c>
      <c r="C143" s="1" t="s">
        <v>302</v>
      </c>
      <c r="D143" t="s">
        <v>91</v>
      </c>
      <c r="E143" t="s">
        <v>90</v>
      </c>
    </row>
    <row r="144" spans="1:5" ht="34" x14ac:dyDescent="0.2">
      <c r="A144" t="s">
        <v>288</v>
      </c>
      <c r="B144" s="2">
        <v>19</v>
      </c>
      <c r="C144" s="1" t="s">
        <v>303</v>
      </c>
      <c r="D144" t="s">
        <v>89</v>
      </c>
      <c r="E144" t="s">
        <v>89</v>
      </c>
    </row>
    <row r="145" spans="1:5" ht="17" x14ac:dyDescent="0.2">
      <c r="A145" t="s">
        <v>289</v>
      </c>
      <c r="B145" s="2">
        <v>19</v>
      </c>
      <c r="C145" s="1" t="s">
        <v>304</v>
      </c>
      <c r="D145" t="s">
        <v>91</v>
      </c>
      <c r="E145" t="s">
        <v>90</v>
      </c>
    </row>
    <row r="146" spans="1:5" ht="34" x14ac:dyDescent="0.2">
      <c r="A146" t="s">
        <v>290</v>
      </c>
      <c r="B146" s="2">
        <v>19</v>
      </c>
      <c r="C146" s="1" t="s">
        <v>305</v>
      </c>
      <c r="D146" t="s">
        <v>93</v>
      </c>
      <c r="E146" t="s">
        <v>90</v>
      </c>
    </row>
    <row r="147" spans="1:5" ht="17" x14ac:dyDescent="0.2">
      <c r="A147" t="s">
        <v>291</v>
      </c>
      <c r="B147" s="2">
        <v>19</v>
      </c>
      <c r="C147" s="1" t="s">
        <v>306</v>
      </c>
      <c r="D147" t="s">
        <v>93</v>
      </c>
      <c r="E147" t="s">
        <v>90</v>
      </c>
    </row>
    <row r="148" spans="1:5" ht="17" x14ac:dyDescent="0.2">
      <c r="A148" t="s">
        <v>292</v>
      </c>
      <c r="B148" s="2">
        <v>19</v>
      </c>
      <c r="C148" s="1" t="s">
        <v>307</v>
      </c>
      <c r="D148" t="s">
        <v>93</v>
      </c>
      <c r="E148" t="s">
        <v>90</v>
      </c>
    </row>
    <row r="149" spans="1:5" ht="68" x14ac:dyDescent="0.2">
      <c r="A149" t="s">
        <v>293</v>
      </c>
      <c r="B149" s="2">
        <v>19</v>
      </c>
      <c r="C149" s="1" t="s">
        <v>308</v>
      </c>
      <c r="D149" t="s">
        <v>89</v>
      </c>
      <c r="E149" t="s">
        <v>89</v>
      </c>
    </row>
    <row r="150" spans="1:5" x14ac:dyDescent="0.2">
      <c r="A150" t="s">
        <v>309</v>
      </c>
      <c r="B150" s="2">
        <v>18</v>
      </c>
      <c r="C150" t="s">
        <v>346</v>
      </c>
      <c r="D150" t="s">
        <v>91</v>
      </c>
      <c r="E150" t="s">
        <v>90</v>
      </c>
    </row>
    <row r="151" spans="1:5" x14ac:dyDescent="0.2">
      <c r="A151" t="s">
        <v>310</v>
      </c>
      <c r="B151" s="2">
        <v>18</v>
      </c>
      <c r="C151" t="s">
        <v>347</v>
      </c>
      <c r="D151" t="s">
        <v>89</v>
      </c>
      <c r="E151" t="s">
        <v>91</v>
      </c>
    </row>
    <row r="152" spans="1:5" x14ac:dyDescent="0.2">
      <c r="A152" t="s">
        <v>311</v>
      </c>
      <c r="B152" s="2">
        <v>18</v>
      </c>
      <c r="C152" t="s">
        <v>348</v>
      </c>
      <c r="D152" t="s">
        <v>89</v>
      </c>
      <c r="E152" t="s">
        <v>91</v>
      </c>
    </row>
    <row r="153" spans="1:5" x14ac:dyDescent="0.2">
      <c r="A153" t="s">
        <v>312</v>
      </c>
      <c r="B153" s="2">
        <v>18</v>
      </c>
      <c r="C153" t="s">
        <v>349</v>
      </c>
      <c r="D153" t="s">
        <v>91</v>
      </c>
      <c r="E153" t="s">
        <v>90</v>
      </c>
    </row>
    <row r="154" spans="1:5" x14ac:dyDescent="0.2">
      <c r="A154" t="s">
        <v>313</v>
      </c>
      <c r="B154" s="2">
        <v>18</v>
      </c>
      <c r="C154" t="s">
        <v>350</v>
      </c>
      <c r="D154" t="s">
        <v>97</v>
      </c>
      <c r="E154" t="s">
        <v>91</v>
      </c>
    </row>
    <row r="155" spans="1:5" x14ac:dyDescent="0.2">
      <c r="A155" t="s">
        <v>314</v>
      </c>
      <c r="B155" s="2">
        <v>18</v>
      </c>
      <c r="C155" t="s">
        <v>351</v>
      </c>
      <c r="D155" t="s">
        <v>89</v>
      </c>
      <c r="E155" t="s">
        <v>89</v>
      </c>
    </row>
    <row r="156" spans="1:5" x14ac:dyDescent="0.2">
      <c r="A156" t="s">
        <v>315</v>
      </c>
      <c r="B156" s="2">
        <v>18</v>
      </c>
      <c r="C156" t="s">
        <v>352</v>
      </c>
      <c r="D156" t="s">
        <v>92</v>
      </c>
      <c r="E156" t="s">
        <v>89</v>
      </c>
    </row>
    <row r="157" spans="1:5" x14ac:dyDescent="0.2">
      <c r="A157" t="s">
        <v>316</v>
      </c>
      <c r="B157" s="2">
        <v>18</v>
      </c>
      <c r="C157" t="s">
        <v>353</v>
      </c>
      <c r="D157" t="s">
        <v>97</v>
      </c>
      <c r="E157" t="s">
        <v>91</v>
      </c>
    </row>
    <row r="158" spans="1:5" x14ac:dyDescent="0.2">
      <c r="A158" t="s">
        <v>317</v>
      </c>
      <c r="B158" s="2">
        <v>18</v>
      </c>
      <c r="C158" t="s">
        <v>354</v>
      </c>
      <c r="D158" t="s">
        <v>92</v>
      </c>
      <c r="E158" t="s">
        <v>91</v>
      </c>
    </row>
    <row r="159" spans="1:5" x14ac:dyDescent="0.2">
      <c r="A159" t="s">
        <v>318</v>
      </c>
      <c r="B159" s="2">
        <v>18</v>
      </c>
      <c r="C159" t="s">
        <v>355</v>
      </c>
      <c r="D159" t="s">
        <v>92</v>
      </c>
      <c r="E159" t="s">
        <v>91</v>
      </c>
    </row>
    <row r="160" spans="1:5" x14ac:dyDescent="0.2">
      <c r="A160" t="s">
        <v>319</v>
      </c>
      <c r="B160" s="2">
        <v>18</v>
      </c>
      <c r="C160" t="s">
        <v>356</v>
      </c>
      <c r="D160" t="s">
        <v>94</v>
      </c>
      <c r="E160" t="s">
        <v>91</v>
      </c>
    </row>
    <row r="161" spans="1:5" x14ac:dyDescent="0.2">
      <c r="A161" t="s">
        <v>320</v>
      </c>
      <c r="B161" s="2">
        <v>18</v>
      </c>
      <c r="C161" t="s">
        <v>357</v>
      </c>
      <c r="D161" t="s">
        <v>94</v>
      </c>
      <c r="E161" t="s">
        <v>91</v>
      </c>
    </row>
    <row r="162" spans="1:5" x14ac:dyDescent="0.2">
      <c r="A162" t="s">
        <v>321</v>
      </c>
      <c r="B162" s="2">
        <v>18</v>
      </c>
      <c r="C162" t="s">
        <v>358</v>
      </c>
      <c r="D162" t="s">
        <v>92</v>
      </c>
      <c r="E162" t="s">
        <v>97</v>
      </c>
    </row>
    <row r="163" spans="1:5" x14ac:dyDescent="0.2">
      <c r="A163" t="s">
        <v>322</v>
      </c>
      <c r="B163" s="2">
        <v>18</v>
      </c>
      <c r="C163" t="s">
        <v>359</v>
      </c>
      <c r="D163" t="s">
        <v>89</v>
      </c>
      <c r="E163" t="s">
        <v>91</v>
      </c>
    </row>
    <row r="164" spans="1:5" x14ac:dyDescent="0.2">
      <c r="A164" t="s">
        <v>323</v>
      </c>
      <c r="B164" s="2">
        <v>18</v>
      </c>
      <c r="C164" t="s">
        <v>360</v>
      </c>
      <c r="D164" t="s">
        <v>89</v>
      </c>
      <c r="E164" t="s">
        <v>91</v>
      </c>
    </row>
    <row r="165" spans="1:5" x14ac:dyDescent="0.2">
      <c r="A165" t="s">
        <v>324</v>
      </c>
      <c r="B165" s="2">
        <v>18</v>
      </c>
      <c r="C165" t="s">
        <v>361</v>
      </c>
      <c r="D165" t="s">
        <v>93</v>
      </c>
      <c r="E165" t="s">
        <v>91</v>
      </c>
    </row>
    <row r="166" spans="1:5" x14ac:dyDescent="0.2">
      <c r="A166" t="s">
        <v>325</v>
      </c>
      <c r="B166" s="2">
        <v>18</v>
      </c>
      <c r="C166" t="s">
        <v>362</v>
      </c>
      <c r="D166" t="s">
        <v>93</v>
      </c>
      <c r="E166" t="s">
        <v>90</v>
      </c>
    </row>
    <row r="167" spans="1:5" x14ac:dyDescent="0.2">
      <c r="A167" t="s">
        <v>326</v>
      </c>
      <c r="B167" s="2">
        <v>18</v>
      </c>
      <c r="C167" t="s">
        <v>363</v>
      </c>
      <c r="D167" t="s">
        <v>89</v>
      </c>
      <c r="E167" t="s">
        <v>89</v>
      </c>
    </row>
    <row r="168" spans="1:5" x14ac:dyDescent="0.2">
      <c r="A168" t="s">
        <v>327</v>
      </c>
      <c r="B168" s="2">
        <v>18</v>
      </c>
      <c r="C168" t="s">
        <v>364</v>
      </c>
      <c r="D168" t="s">
        <v>92</v>
      </c>
      <c r="E168" t="s">
        <v>97</v>
      </c>
    </row>
    <row r="169" spans="1:5" x14ac:dyDescent="0.2">
      <c r="A169" t="s">
        <v>328</v>
      </c>
      <c r="B169" s="2">
        <v>18</v>
      </c>
      <c r="C169" t="s">
        <v>365</v>
      </c>
      <c r="D169" t="s">
        <v>90</v>
      </c>
      <c r="E169" t="s">
        <v>91</v>
      </c>
    </row>
    <row r="170" spans="1:5" x14ac:dyDescent="0.2">
      <c r="A170" t="s">
        <v>329</v>
      </c>
      <c r="B170" s="2">
        <v>18</v>
      </c>
      <c r="C170" t="s">
        <v>366</v>
      </c>
      <c r="D170" t="s">
        <v>93</v>
      </c>
      <c r="E170" t="s">
        <v>90</v>
      </c>
    </row>
    <row r="171" spans="1:5" x14ac:dyDescent="0.2">
      <c r="A171" t="s">
        <v>330</v>
      </c>
      <c r="B171" s="2">
        <v>18</v>
      </c>
      <c r="C171" t="s">
        <v>367</v>
      </c>
      <c r="D171" t="s">
        <v>94</v>
      </c>
      <c r="E171" t="s">
        <v>91</v>
      </c>
    </row>
    <row r="172" spans="1:5" x14ac:dyDescent="0.2">
      <c r="A172" t="s">
        <v>331</v>
      </c>
      <c r="B172" s="2">
        <v>18</v>
      </c>
      <c r="C172" t="s">
        <v>368</v>
      </c>
      <c r="D172" t="s">
        <v>92</v>
      </c>
      <c r="E172" t="s">
        <v>89</v>
      </c>
    </row>
    <row r="173" spans="1:5" x14ac:dyDescent="0.2">
      <c r="A173" t="s">
        <v>332</v>
      </c>
      <c r="B173" s="2">
        <v>18</v>
      </c>
      <c r="C173" t="s">
        <v>369</v>
      </c>
      <c r="D173" t="s">
        <v>90</v>
      </c>
      <c r="E173" t="s">
        <v>90</v>
      </c>
    </row>
    <row r="174" spans="1:5" x14ac:dyDescent="0.2">
      <c r="A174" t="s">
        <v>333</v>
      </c>
      <c r="B174" s="2">
        <v>18</v>
      </c>
      <c r="C174" t="s">
        <v>370</v>
      </c>
      <c r="D174" t="s">
        <v>90</v>
      </c>
      <c r="E174" t="s">
        <v>90</v>
      </c>
    </row>
    <row r="175" spans="1:5" x14ac:dyDescent="0.2">
      <c r="A175" t="s">
        <v>334</v>
      </c>
      <c r="B175" s="2">
        <v>18</v>
      </c>
      <c r="C175" t="s">
        <v>371</v>
      </c>
      <c r="D175" t="s">
        <v>94</v>
      </c>
      <c r="E175" t="s">
        <v>91</v>
      </c>
    </row>
    <row r="176" spans="1:5" x14ac:dyDescent="0.2">
      <c r="A176" t="s">
        <v>335</v>
      </c>
      <c r="B176" s="2">
        <v>18</v>
      </c>
      <c r="C176" t="s">
        <v>372</v>
      </c>
      <c r="D176" t="s">
        <v>97</v>
      </c>
      <c r="E176" t="s">
        <v>91</v>
      </c>
    </row>
    <row r="177" spans="1:5" x14ac:dyDescent="0.2">
      <c r="A177" t="s">
        <v>336</v>
      </c>
      <c r="B177" s="2">
        <v>18</v>
      </c>
      <c r="C177" t="s">
        <v>373</v>
      </c>
      <c r="D177" t="s">
        <v>90</v>
      </c>
      <c r="E177" t="s">
        <v>90</v>
      </c>
    </row>
    <row r="178" spans="1:5" x14ac:dyDescent="0.2">
      <c r="A178" t="s">
        <v>337</v>
      </c>
      <c r="B178" s="2">
        <v>18</v>
      </c>
      <c r="C178" t="s">
        <v>374</v>
      </c>
      <c r="D178" t="s">
        <v>90</v>
      </c>
      <c r="E178" t="s">
        <v>90</v>
      </c>
    </row>
    <row r="179" spans="1:5" x14ac:dyDescent="0.2">
      <c r="A179" t="s">
        <v>338</v>
      </c>
      <c r="B179" s="2">
        <v>18</v>
      </c>
      <c r="C179" t="s">
        <v>375</v>
      </c>
      <c r="D179" t="s">
        <v>92</v>
      </c>
      <c r="E179" t="s">
        <v>89</v>
      </c>
    </row>
    <row r="180" spans="1:5" x14ac:dyDescent="0.2">
      <c r="A180" t="s">
        <v>339</v>
      </c>
      <c r="B180" s="2">
        <v>18</v>
      </c>
      <c r="C180" t="s">
        <v>376</v>
      </c>
      <c r="D180" t="s">
        <v>93</v>
      </c>
      <c r="E180" t="s">
        <v>91</v>
      </c>
    </row>
    <row r="181" spans="1:5" x14ac:dyDescent="0.2">
      <c r="A181" t="s">
        <v>340</v>
      </c>
      <c r="B181" s="2">
        <v>18</v>
      </c>
      <c r="C181" t="s">
        <v>377</v>
      </c>
      <c r="D181" t="s">
        <v>93</v>
      </c>
      <c r="E181" t="s">
        <v>91</v>
      </c>
    </row>
    <row r="182" spans="1:5" x14ac:dyDescent="0.2">
      <c r="A182" t="s">
        <v>341</v>
      </c>
      <c r="B182" s="2">
        <v>18</v>
      </c>
      <c r="C182" t="s">
        <v>378</v>
      </c>
      <c r="D182" t="s">
        <v>97</v>
      </c>
      <c r="E182" t="s">
        <v>91</v>
      </c>
    </row>
    <row r="183" spans="1:5" x14ac:dyDescent="0.2">
      <c r="A183" t="s">
        <v>342</v>
      </c>
      <c r="B183" s="2">
        <v>18</v>
      </c>
      <c r="C183" t="s">
        <v>379</v>
      </c>
      <c r="D183" t="s">
        <v>90</v>
      </c>
      <c r="E183" t="s">
        <v>91</v>
      </c>
    </row>
    <row r="184" spans="1:5" x14ac:dyDescent="0.2">
      <c r="A184" t="s">
        <v>343</v>
      </c>
      <c r="B184" s="2">
        <v>18</v>
      </c>
      <c r="C184" t="s">
        <v>380</v>
      </c>
      <c r="D184" t="s">
        <v>93</v>
      </c>
      <c r="E184" t="s">
        <v>90</v>
      </c>
    </row>
    <row r="185" spans="1:5" x14ac:dyDescent="0.2">
      <c r="A185" t="s">
        <v>344</v>
      </c>
      <c r="B185" s="2">
        <v>18</v>
      </c>
      <c r="C185" t="s">
        <v>381</v>
      </c>
      <c r="D185" t="s">
        <v>91</v>
      </c>
      <c r="E185" t="s">
        <v>90</v>
      </c>
    </row>
    <row r="186" spans="1:5" x14ac:dyDescent="0.2">
      <c r="A186" t="s">
        <v>345</v>
      </c>
      <c r="B186" s="2">
        <v>18</v>
      </c>
      <c r="C186" t="s">
        <v>382</v>
      </c>
      <c r="D186" t="s">
        <v>91</v>
      </c>
      <c r="E186" t="s">
        <v>90</v>
      </c>
    </row>
    <row r="187" spans="1:5" x14ac:dyDescent="0.2">
      <c r="A187" t="s">
        <v>383</v>
      </c>
      <c r="B187" s="2">
        <v>17</v>
      </c>
      <c r="C187" t="s">
        <v>393</v>
      </c>
      <c r="D187" t="s">
        <v>90</v>
      </c>
      <c r="E187" t="s">
        <v>90</v>
      </c>
    </row>
    <row r="188" spans="1:5" x14ac:dyDescent="0.2">
      <c r="A188" t="s">
        <v>384</v>
      </c>
      <c r="B188" s="2">
        <v>17</v>
      </c>
      <c r="C188" t="s">
        <v>394</v>
      </c>
      <c r="D188" t="s">
        <v>90</v>
      </c>
      <c r="E188" t="s">
        <v>90</v>
      </c>
    </row>
    <row r="189" spans="1:5" x14ac:dyDescent="0.2">
      <c r="A189" t="s">
        <v>385</v>
      </c>
      <c r="B189" s="2">
        <v>17</v>
      </c>
      <c r="C189" t="s">
        <v>395</v>
      </c>
      <c r="D189" t="s">
        <v>91</v>
      </c>
      <c r="E189" t="s">
        <v>90</v>
      </c>
    </row>
    <row r="190" spans="1:5" x14ac:dyDescent="0.2">
      <c r="A190" t="s">
        <v>386</v>
      </c>
      <c r="B190" s="2">
        <v>17</v>
      </c>
      <c r="C190" t="s">
        <v>396</v>
      </c>
      <c r="D190" t="s">
        <v>91</v>
      </c>
      <c r="E190" t="s">
        <v>90</v>
      </c>
    </row>
    <row r="191" spans="1:5" x14ac:dyDescent="0.2">
      <c r="A191" t="s">
        <v>387</v>
      </c>
      <c r="B191" s="2">
        <v>17</v>
      </c>
      <c r="C191" t="s">
        <v>397</v>
      </c>
      <c r="D191" t="s">
        <v>93</v>
      </c>
      <c r="E191" t="s">
        <v>90</v>
      </c>
    </row>
    <row r="192" spans="1:5" x14ac:dyDescent="0.2">
      <c r="A192" t="s">
        <v>388</v>
      </c>
      <c r="B192" s="2">
        <v>17</v>
      </c>
      <c r="C192" t="s">
        <v>398</v>
      </c>
      <c r="D192" t="s">
        <v>91</v>
      </c>
      <c r="E192" t="s">
        <v>90</v>
      </c>
    </row>
    <row r="193" spans="1:5" x14ac:dyDescent="0.2">
      <c r="A193" t="s">
        <v>389</v>
      </c>
      <c r="B193" s="2">
        <v>17</v>
      </c>
      <c r="C193" t="s">
        <v>399</v>
      </c>
      <c r="D193" t="s">
        <v>90</v>
      </c>
      <c r="E193" t="s">
        <v>90</v>
      </c>
    </row>
    <row r="194" spans="1:5" x14ac:dyDescent="0.2">
      <c r="A194" t="s">
        <v>390</v>
      </c>
      <c r="B194" s="2">
        <v>17</v>
      </c>
      <c r="C194" t="s">
        <v>400</v>
      </c>
      <c r="D194" t="s">
        <v>92</v>
      </c>
      <c r="E194" t="s">
        <v>89</v>
      </c>
    </row>
    <row r="195" spans="1:5" x14ac:dyDescent="0.2">
      <c r="A195" t="s">
        <v>391</v>
      </c>
      <c r="B195" s="2">
        <v>17</v>
      </c>
      <c r="C195" t="s">
        <v>401</v>
      </c>
      <c r="D195" t="s">
        <v>91</v>
      </c>
      <c r="E195" t="s">
        <v>90</v>
      </c>
    </row>
    <row r="196" spans="1:5" x14ac:dyDescent="0.2">
      <c r="A196" t="s">
        <v>392</v>
      </c>
      <c r="B196" s="2">
        <v>17</v>
      </c>
      <c r="C196" t="s">
        <v>402</v>
      </c>
      <c r="D196" t="s">
        <v>93</v>
      </c>
      <c r="E196" t="s">
        <v>90</v>
      </c>
    </row>
    <row r="197" spans="1:5" x14ac:dyDescent="0.2">
      <c r="A197" t="s">
        <v>403</v>
      </c>
      <c r="B197" s="2">
        <v>16</v>
      </c>
      <c r="C197" t="s">
        <v>423</v>
      </c>
      <c r="D197" t="s">
        <v>90</v>
      </c>
      <c r="E197" t="s">
        <v>90</v>
      </c>
    </row>
    <row r="198" spans="1:5" x14ac:dyDescent="0.2">
      <c r="A198" t="s">
        <v>404</v>
      </c>
      <c r="B198" s="2">
        <v>16</v>
      </c>
      <c r="C198" t="s">
        <v>424</v>
      </c>
      <c r="D198" t="s">
        <v>93</v>
      </c>
      <c r="E198" t="s">
        <v>90</v>
      </c>
    </row>
    <row r="199" spans="1:5" x14ac:dyDescent="0.2">
      <c r="A199" t="s">
        <v>405</v>
      </c>
      <c r="B199" s="2">
        <v>16</v>
      </c>
      <c r="C199" t="s">
        <v>425</v>
      </c>
      <c r="D199" t="s">
        <v>92</v>
      </c>
      <c r="E199" t="s">
        <v>89</v>
      </c>
    </row>
    <row r="200" spans="1:5" x14ac:dyDescent="0.2">
      <c r="A200" t="s">
        <v>406</v>
      </c>
      <c r="B200" s="2">
        <v>16</v>
      </c>
      <c r="C200" t="s">
        <v>426</v>
      </c>
      <c r="D200" t="s">
        <v>91</v>
      </c>
      <c r="E200" t="s">
        <v>90</v>
      </c>
    </row>
    <row r="201" spans="1:5" x14ac:dyDescent="0.2">
      <c r="A201" t="s">
        <v>407</v>
      </c>
      <c r="B201" s="2">
        <v>16</v>
      </c>
      <c r="C201" t="s">
        <v>427</v>
      </c>
      <c r="D201" t="s">
        <v>91</v>
      </c>
      <c r="E201" t="s">
        <v>90</v>
      </c>
    </row>
    <row r="202" spans="1:5" x14ac:dyDescent="0.2">
      <c r="A202" t="s">
        <v>408</v>
      </c>
      <c r="B202" s="2">
        <v>16</v>
      </c>
      <c r="C202" t="s">
        <v>428</v>
      </c>
      <c r="D202" t="s">
        <v>92</v>
      </c>
      <c r="E202" t="s">
        <v>89</v>
      </c>
    </row>
    <row r="203" spans="1:5" x14ac:dyDescent="0.2">
      <c r="A203" t="s">
        <v>409</v>
      </c>
      <c r="B203" s="2">
        <v>16</v>
      </c>
      <c r="C203" t="s">
        <v>429</v>
      </c>
      <c r="D203" t="s">
        <v>89</v>
      </c>
      <c r="E203" t="s">
        <v>91</v>
      </c>
    </row>
    <row r="204" spans="1:5" x14ac:dyDescent="0.2">
      <c r="A204" t="s">
        <v>410</v>
      </c>
      <c r="B204" s="2">
        <v>16</v>
      </c>
      <c r="C204" t="s">
        <v>430</v>
      </c>
      <c r="D204" t="s">
        <v>93</v>
      </c>
      <c r="E204" t="s">
        <v>91</v>
      </c>
    </row>
    <row r="205" spans="1:5" x14ac:dyDescent="0.2">
      <c r="A205" t="s">
        <v>411</v>
      </c>
      <c r="B205" s="2">
        <v>16</v>
      </c>
      <c r="C205" t="s">
        <v>431</v>
      </c>
      <c r="D205" t="s">
        <v>92</v>
      </c>
      <c r="E205" t="s">
        <v>89</v>
      </c>
    </row>
    <row r="206" spans="1:5" x14ac:dyDescent="0.2">
      <c r="A206" t="s">
        <v>412</v>
      </c>
      <c r="B206" s="2">
        <v>16</v>
      </c>
      <c r="C206" t="s">
        <v>432</v>
      </c>
      <c r="D206" t="s">
        <v>89</v>
      </c>
      <c r="E206" t="s">
        <v>89</v>
      </c>
    </row>
    <row r="207" spans="1:5" x14ac:dyDescent="0.2">
      <c r="A207" t="s">
        <v>413</v>
      </c>
      <c r="B207" s="2">
        <v>16</v>
      </c>
      <c r="C207" t="s">
        <v>433</v>
      </c>
      <c r="D207" t="s">
        <v>90</v>
      </c>
      <c r="E207" t="s">
        <v>90</v>
      </c>
    </row>
    <row r="208" spans="1:5" x14ac:dyDescent="0.2">
      <c r="A208" t="s">
        <v>414</v>
      </c>
      <c r="B208" s="2">
        <v>16</v>
      </c>
      <c r="C208" t="s">
        <v>434</v>
      </c>
      <c r="D208" t="s">
        <v>91</v>
      </c>
      <c r="E208" t="s">
        <v>90</v>
      </c>
    </row>
    <row r="209" spans="1:5" x14ac:dyDescent="0.2">
      <c r="A209" t="s">
        <v>415</v>
      </c>
      <c r="B209" s="2">
        <v>16</v>
      </c>
      <c r="C209" t="s">
        <v>435</v>
      </c>
      <c r="D209" t="s">
        <v>94</v>
      </c>
      <c r="E209" t="s">
        <v>91</v>
      </c>
    </row>
    <row r="210" spans="1:5" x14ac:dyDescent="0.2">
      <c r="A210" t="s">
        <v>416</v>
      </c>
      <c r="B210" s="2">
        <v>16</v>
      </c>
      <c r="C210" t="s">
        <v>436</v>
      </c>
      <c r="D210" t="s">
        <v>92</v>
      </c>
      <c r="E210" t="s">
        <v>89</v>
      </c>
    </row>
    <row r="211" spans="1:5" x14ac:dyDescent="0.2">
      <c r="A211" t="s">
        <v>417</v>
      </c>
      <c r="B211" s="2">
        <v>16</v>
      </c>
      <c r="C211" t="s">
        <v>437</v>
      </c>
      <c r="D211" t="s">
        <v>93</v>
      </c>
      <c r="E211" t="s">
        <v>91</v>
      </c>
    </row>
    <row r="212" spans="1:5" x14ac:dyDescent="0.2">
      <c r="A212" t="s">
        <v>418</v>
      </c>
      <c r="B212" s="2">
        <v>16</v>
      </c>
      <c r="C212" t="s">
        <v>438</v>
      </c>
      <c r="D212" t="s">
        <v>93</v>
      </c>
      <c r="E212" t="s">
        <v>90</v>
      </c>
    </row>
    <row r="213" spans="1:5" x14ac:dyDescent="0.2">
      <c r="A213" t="s">
        <v>419</v>
      </c>
      <c r="B213" s="2">
        <v>16</v>
      </c>
      <c r="C213" t="s">
        <v>439</v>
      </c>
      <c r="D213" t="s">
        <v>89</v>
      </c>
      <c r="E213" t="s">
        <v>91</v>
      </c>
    </row>
    <row r="214" spans="1:5" x14ac:dyDescent="0.2">
      <c r="A214" t="s">
        <v>420</v>
      </c>
      <c r="B214" s="2">
        <v>16</v>
      </c>
      <c r="C214" t="s">
        <v>440</v>
      </c>
      <c r="D214" t="s">
        <v>90</v>
      </c>
      <c r="E214" t="s">
        <v>90</v>
      </c>
    </row>
    <row r="215" spans="1:5" x14ac:dyDescent="0.2">
      <c r="A215" t="s">
        <v>421</v>
      </c>
      <c r="B215" s="2">
        <v>16</v>
      </c>
      <c r="C215" t="s">
        <v>441</v>
      </c>
      <c r="D215" t="s">
        <v>89</v>
      </c>
      <c r="E215" t="s">
        <v>89</v>
      </c>
    </row>
    <row r="216" spans="1:5" x14ac:dyDescent="0.2">
      <c r="A216" t="s">
        <v>422</v>
      </c>
      <c r="B216" s="2">
        <v>16</v>
      </c>
      <c r="C216" t="s">
        <v>442</v>
      </c>
      <c r="D216" t="s">
        <v>91</v>
      </c>
      <c r="E216" t="s">
        <v>90</v>
      </c>
    </row>
    <row r="217" spans="1:5" x14ac:dyDescent="0.2">
      <c r="A217" t="s">
        <v>443</v>
      </c>
      <c r="B217" s="2">
        <v>15</v>
      </c>
      <c r="C217" t="s">
        <v>471</v>
      </c>
      <c r="D217" t="s">
        <v>91</v>
      </c>
      <c r="E217" t="s">
        <v>90</v>
      </c>
    </row>
    <row r="218" spans="1:5" x14ac:dyDescent="0.2">
      <c r="A218" t="s">
        <v>444</v>
      </c>
      <c r="B218" s="2">
        <v>15</v>
      </c>
      <c r="C218" t="s">
        <v>472</v>
      </c>
      <c r="D218" t="s">
        <v>93</v>
      </c>
      <c r="E218" t="s">
        <v>90</v>
      </c>
    </row>
    <row r="219" spans="1:5" x14ac:dyDescent="0.2">
      <c r="A219" t="s">
        <v>445</v>
      </c>
      <c r="B219" s="2">
        <v>15</v>
      </c>
      <c r="C219" t="s">
        <v>473</v>
      </c>
      <c r="D219" t="s">
        <v>92</v>
      </c>
      <c r="E219" t="s">
        <v>89</v>
      </c>
    </row>
    <row r="220" spans="1:5" x14ac:dyDescent="0.2">
      <c r="A220" t="s">
        <v>446</v>
      </c>
      <c r="B220" s="2">
        <v>15</v>
      </c>
      <c r="C220" t="s">
        <v>474</v>
      </c>
      <c r="D220" t="s">
        <v>89</v>
      </c>
      <c r="E220" t="s">
        <v>91</v>
      </c>
    </row>
    <row r="221" spans="1:5" x14ac:dyDescent="0.2">
      <c r="A221" t="s">
        <v>447</v>
      </c>
      <c r="B221" s="2">
        <v>15</v>
      </c>
      <c r="C221" t="s">
        <v>475</v>
      </c>
      <c r="D221" t="s">
        <v>93</v>
      </c>
      <c r="E221" t="s">
        <v>90</v>
      </c>
    </row>
    <row r="222" spans="1:5" x14ac:dyDescent="0.2">
      <c r="A222" t="s">
        <v>448</v>
      </c>
      <c r="B222" s="2">
        <v>15</v>
      </c>
      <c r="C222" t="s">
        <v>476</v>
      </c>
      <c r="D222" t="s">
        <v>92</v>
      </c>
      <c r="E222" t="s">
        <v>89</v>
      </c>
    </row>
    <row r="223" spans="1:5" x14ac:dyDescent="0.2">
      <c r="A223" t="s">
        <v>449</v>
      </c>
      <c r="B223" s="2">
        <v>15</v>
      </c>
      <c r="C223" t="s">
        <v>477</v>
      </c>
      <c r="D223" t="s">
        <v>91</v>
      </c>
      <c r="E223" t="s">
        <v>91</v>
      </c>
    </row>
    <row r="224" spans="1:5" x14ac:dyDescent="0.2">
      <c r="A224" t="s">
        <v>450</v>
      </c>
      <c r="B224" s="2">
        <v>15</v>
      </c>
      <c r="C224" t="s">
        <v>478</v>
      </c>
      <c r="D224" t="s">
        <v>94</v>
      </c>
      <c r="E224" t="s">
        <v>91</v>
      </c>
    </row>
    <row r="225" spans="1:5" x14ac:dyDescent="0.2">
      <c r="A225" t="s">
        <v>451</v>
      </c>
      <c r="B225" s="2">
        <v>15</v>
      </c>
      <c r="C225" t="s">
        <v>479</v>
      </c>
      <c r="D225" t="s">
        <v>93</v>
      </c>
      <c r="E225" t="s">
        <v>91</v>
      </c>
    </row>
    <row r="226" spans="1:5" x14ac:dyDescent="0.2">
      <c r="A226" t="s">
        <v>452</v>
      </c>
      <c r="B226" s="2">
        <v>15</v>
      </c>
      <c r="C226" t="s">
        <v>480</v>
      </c>
      <c r="D226" t="s">
        <v>97</v>
      </c>
      <c r="E226" t="s">
        <v>91</v>
      </c>
    </row>
    <row r="227" spans="1:5" x14ac:dyDescent="0.2">
      <c r="A227" t="s">
        <v>453</v>
      </c>
      <c r="B227" s="2">
        <v>15</v>
      </c>
      <c r="C227" t="s">
        <v>481</v>
      </c>
      <c r="D227" t="s">
        <v>91</v>
      </c>
      <c r="E227" t="s">
        <v>91</v>
      </c>
    </row>
    <row r="228" spans="1:5" x14ac:dyDescent="0.2">
      <c r="A228" t="s">
        <v>454</v>
      </c>
      <c r="B228" s="2">
        <v>15</v>
      </c>
      <c r="C228" t="s">
        <v>482</v>
      </c>
      <c r="D228" t="s">
        <v>89</v>
      </c>
      <c r="E228" t="s">
        <v>89</v>
      </c>
    </row>
    <row r="229" spans="1:5" x14ac:dyDescent="0.2">
      <c r="A229" t="s">
        <v>455</v>
      </c>
      <c r="B229" s="2">
        <v>15</v>
      </c>
      <c r="C229" t="s">
        <v>483</v>
      </c>
      <c r="D229" t="s">
        <v>94</v>
      </c>
      <c r="E229" t="s">
        <v>91</v>
      </c>
    </row>
    <row r="230" spans="1:5" x14ac:dyDescent="0.2">
      <c r="A230" t="s">
        <v>456</v>
      </c>
      <c r="B230" s="2">
        <v>15</v>
      </c>
      <c r="C230" t="s">
        <v>484</v>
      </c>
      <c r="D230" t="s">
        <v>94</v>
      </c>
      <c r="E230" t="s">
        <v>91</v>
      </c>
    </row>
    <row r="231" spans="1:5" x14ac:dyDescent="0.2">
      <c r="A231" t="s">
        <v>457</v>
      </c>
      <c r="B231" s="2">
        <v>15</v>
      </c>
      <c r="C231" t="s">
        <v>485</v>
      </c>
      <c r="D231" t="s">
        <v>91</v>
      </c>
      <c r="E231" t="s">
        <v>90</v>
      </c>
    </row>
    <row r="232" spans="1:5" x14ac:dyDescent="0.2">
      <c r="A232" t="s">
        <v>458</v>
      </c>
      <c r="B232" s="2">
        <v>15</v>
      </c>
      <c r="C232" t="s">
        <v>486</v>
      </c>
      <c r="D232" t="s">
        <v>91</v>
      </c>
      <c r="E232" t="s">
        <v>91</v>
      </c>
    </row>
    <row r="233" spans="1:5" x14ac:dyDescent="0.2">
      <c r="A233" t="s">
        <v>459</v>
      </c>
      <c r="B233" s="2">
        <v>15</v>
      </c>
      <c r="C233" t="s">
        <v>487</v>
      </c>
      <c r="D233" t="s">
        <v>97</v>
      </c>
      <c r="E233" t="s">
        <v>91</v>
      </c>
    </row>
    <row r="234" spans="1:5" x14ac:dyDescent="0.2">
      <c r="A234" t="s">
        <v>460</v>
      </c>
      <c r="B234" s="2">
        <v>15</v>
      </c>
      <c r="C234" t="s">
        <v>488</v>
      </c>
      <c r="D234" t="s">
        <v>89</v>
      </c>
      <c r="E234" t="s">
        <v>91</v>
      </c>
    </row>
    <row r="235" spans="1:5" x14ac:dyDescent="0.2">
      <c r="A235" t="s">
        <v>461</v>
      </c>
      <c r="B235" s="2">
        <v>15</v>
      </c>
      <c r="C235" t="s">
        <v>489</v>
      </c>
      <c r="D235" t="s">
        <v>91</v>
      </c>
      <c r="E235" t="s">
        <v>91</v>
      </c>
    </row>
    <row r="236" spans="1:5" x14ac:dyDescent="0.2">
      <c r="A236" t="s">
        <v>462</v>
      </c>
      <c r="B236" s="2">
        <v>15</v>
      </c>
      <c r="C236" t="s">
        <v>490</v>
      </c>
      <c r="D236" t="s">
        <v>89</v>
      </c>
      <c r="E236" t="s">
        <v>91</v>
      </c>
    </row>
    <row r="237" spans="1:5" x14ac:dyDescent="0.2">
      <c r="A237" t="s">
        <v>463</v>
      </c>
      <c r="B237" s="2">
        <v>15</v>
      </c>
      <c r="C237" t="s">
        <v>491</v>
      </c>
      <c r="D237" t="s">
        <v>90</v>
      </c>
      <c r="E237" t="s">
        <v>90</v>
      </c>
    </row>
    <row r="238" spans="1:5" x14ac:dyDescent="0.2">
      <c r="A238" t="s">
        <v>464</v>
      </c>
      <c r="B238" s="2">
        <v>15</v>
      </c>
      <c r="C238" t="s">
        <v>492</v>
      </c>
      <c r="D238" t="s">
        <v>92</v>
      </c>
      <c r="E238" t="s">
        <v>89</v>
      </c>
    </row>
    <row r="239" spans="1:5" x14ac:dyDescent="0.2">
      <c r="A239" t="s">
        <v>465</v>
      </c>
      <c r="B239" s="2">
        <v>15</v>
      </c>
      <c r="C239" t="s">
        <v>493</v>
      </c>
      <c r="D239" t="s">
        <v>90</v>
      </c>
      <c r="E239" t="s">
        <v>90</v>
      </c>
    </row>
    <row r="240" spans="1:5" x14ac:dyDescent="0.2">
      <c r="A240" t="s">
        <v>466</v>
      </c>
      <c r="B240" s="2">
        <v>15</v>
      </c>
      <c r="C240" t="s">
        <v>494</v>
      </c>
      <c r="D240" t="s">
        <v>97</v>
      </c>
      <c r="E240" t="s">
        <v>91</v>
      </c>
    </row>
    <row r="241" spans="1:5" x14ac:dyDescent="0.2">
      <c r="A241" t="s">
        <v>467</v>
      </c>
      <c r="B241" s="2">
        <v>15</v>
      </c>
      <c r="C241" t="s">
        <v>495</v>
      </c>
      <c r="D241" t="s">
        <v>89</v>
      </c>
      <c r="E241" t="s">
        <v>89</v>
      </c>
    </row>
    <row r="242" spans="1:5" x14ac:dyDescent="0.2">
      <c r="A242" t="s">
        <v>468</v>
      </c>
      <c r="B242" s="2">
        <v>15</v>
      </c>
      <c r="C242" t="s">
        <v>496</v>
      </c>
      <c r="D242" t="s">
        <v>89</v>
      </c>
      <c r="E242" t="s">
        <v>89</v>
      </c>
    </row>
    <row r="243" spans="1:5" x14ac:dyDescent="0.2">
      <c r="A243" t="s">
        <v>469</v>
      </c>
      <c r="B243" s="2">
        <v>15</v>
      </c>
      <c r="C243" t="s">
        <v>497</v>
      </c>
      <c r="D243" t="s">
        <v>89</v>
      </c>
      <c r="E243" t="s">
        <v>91</v>
      </c>
    </row>
    <row r="244" spans="1:5" x14ac:dyDescent="0.2">
      <c r="A244" t="s">
        <v>470</v>
      </c>
      <c r="B244" s="2">
        <v>15</v>
      </c>
      <c r="C244" t="s">
        <v>498</v>
      </c>
      <c r="D244" t="s">
        <v>91</v>
      </c>
      <c r="E244" t="s">
        <v>90</v>
      </c>
    </row>
    <row r="245" spans="1:5" ht="17" x14ac:dyDescent="0.2">
      <c r="A245" t="s">
        <v>499</v>
      </c>
      <c r="B245" s="2">
        <v>2</v>
      </c>
      <c r="C245" s="1" t="s">
        <v>550</v>
      </c>
      <c r="D245" t="s">
        <v>90</v>
      </c>
      <c r="E245" t="s">
        <v>90</v>
      </c>
    </row>
    <row r="246" spans="1:5" ht="17" x14ac:dyDescent="0.2">
      <c r="A246" t="s">
        <v>500</v>
      </c>
      <c r="B246" s="2">
        <v>2</v>
      </c>
      <c r="C246" s="1" t="s">
        <v>551</v>
      </c>
      <c r="D246" t="s">
        <v>90</v>
      </c>
      <c r="E246" t="s">
        <v>90</v>
      </c>
    </row>
    <row r="247" spans="1:5" ht="17" x14ac:dyDescent="0.2">
      <c r="A247" s="14" t="s">
        <v>501</v>
      </c>
      <c r="B247" s="15">
        <v>2</v>
      </c>
      <c r="C247" s="16" t="s">
        <v>552</v>
      </c>
      <c r="D247" s="14" t="s">
        <v>91</v>
      </c>
      <c r="E247" s="14" t="s">
        <v>91</v>
      </c>
    </row>
    <row r="248" spans="1:5" ht="17" x14ac:dyDescent="0.2">
      <c r="A248" t="s">
        <v>502</v>
      </c>
      <c r="B248" s="2">
        <v>2</v>
      </c>
      <c r="C248" s="1" t="s">
        <v>553</v>
      </c>
      <c r="D248" t="s">
        <v>90</v>
      </c>
      <c r="E248" t="s">
        <v>90</v>
      </c>
    </row>
    <row r="249" spans="1:5" ht="34" x14ac:dyDescent="0.2">
      <c r="A249" t="s">
        <v>503</v>
      </c>
      <c r="B249" s="2">
        <v>2</v>
      </c>
      <c r="C249" s="1" t="s">
        <v>554</v>
      </c>
      <c r="D249" t="s">
        <v>92</v>
      </c>
      <c r="E249" t="s">
        <v>89</v>
      </c>
    </row>
    <row r="250" spans="1:5" ht="17" x14ac:dyDescent="0.2">
      <c r="A250" s="14" t="s">
        <v>504</v>
      </c>
      <c r="B250" s="15">
        <v>2</v>
      </c>
      <c r="C250" s="16" t="s">
        <v>555</v>
      </c>
      <c r="D250" s="14" t="s">
        <v>92</v>
      </c>
      <c r="E250" s="14" t="s">
        <v>91</v>
      </c>
    </row>
    <row r="251" spans="1:5" ht="17" x14ac:dyDescent="0.2">
      <c r="A251" t="s">
        <v>505</v>
      </c>
      <c r="B251" s="2">
        <v>2</v>
      </c>
      <c r="C251" s="1" t="s">
        <v>556</v>
      </c>
      <c r="D251" t="s">
        <v>93</v>
      </c>
      <c r="E251" t="s">
        <v>90</v>
      </c>
    </row>
    <row r="252" spans="1:5" ht="17" x14ac:dyDescent="0.2">
      <c r="A252" s="14" t="s">
        <v>506</v>
      </c>
      <c r="B252" s="15">
        <v>2</v>
      </c>
      <c r="C252" s="16" t="s">
        <v>557</v>
      </c>
      <c r="D252" s="14" t="s">
        <v>93</v>
      </c>
      <c r="E252" s="14" t="s">
        <v>90</v>
      </c>
    </row>
    <row r="253" spans="1:5" ht="34" x14ac:dyDescent="0.2">
      <c r="A253" t="s">
        <v>507</v>
      </c>
      <c r="B253" s="2">
        <v>2</v>
      </c>
      <c r="C253" s="1" t="s">
        <v>558</v>
      </c>
      <c r="D253" t="s">
        <v>94</v>
      </c>
      <c r="E253" t="s">
        <v>97</v>
      </c>
    </row>
    <row r="254" spans="1:5" ht="51" x14ac:dyDescent="0.2">
      <c r="A254" t="s">
        <v>508</v>
      </c>
      <c r="B254" s="2">
        <v>2</v>
      </c>
      <c r="C254" s="1" t="s">
        <v>559</v>
      </c>
      <c r="D254" t="s">
        <v>94</v>
      </c>
      <c r="E254" t="s">
        <v>97</v>
      </c>
    </row>
    <row r="255" spans="1:5" ht="17" x14ac:dyDescent="0.2">
      <c r="A255" t="s">
        <v>509</v>
      </c>
      <c r="B255" s="2">
        <v>2</v>
      </c>
      <c r="C255" s="1" t="s">
        <v>560</v>
      </c>
      <c r="D255" t="s">
        <v>92</v>
      </c>
      <c r="E255" t="s">
        <v>89</v>
      </c>
    </row>
    <row r="256" spans="1:5" ht="17" x14ac:dyDescent="0.2">
      <c r="A256" s="14" t="s">
        <v>510</v>
      </c>
      <c r="B256" s="15">
        <v>2</v>
      </c>
      <c r="C256" s="16" t="s">
        <v>561</v>
      </c>
      <c r="D256" s="14" t="s">
        <v>93</v>
      </c>
      <c r="E256" s="14" t="s">
        <v>91</v>
      </c>
    </row>
    <row r="257" spans="1:5" ht="51" x14ac:dyDescent="0.2">
      <c r="A257" t="s">
        <v>511</v>
      </c>
      <c r="B257" s="2">
        <v>2</v>
      </c>
      <c r="C257" s="1" t="s">
        <v>562</v>
      </c>
      <c r="D257" t="s">
        <v>92</v>
      </c>
      <c r="E257" t="s">
        <v>89</v>
      </c>
    </row>
    <row r="258" spans="1:5" ht="17" x14ac:dyDescent="0.2">
      <c r="A258" t="s">
        <v>512</v>
      </c>
      <c r="B258" s="2">
        <v>2</v>
      </c>
      <c r="C258" s="1" t="s">
        <v>563</v>
      </c>
      <c r="D258" t="s">
        <v>89</v>
      </c>
      <c r="E258" t="s">
        <v>91</v>
      </c>
    </row>
    <row r="259" spans="1:5" ht="17" x14ac:dyDescent="0.2">
      <c r="A259" t="s">
        <v>513</v>
      </c>
      <c r="B259" s="2">
        <v>2</v>
      </c>
      <c r="C259" s="1" t="s">
        <v>564</v>
      </c>
      <c r="D259" t="s">
        <v>93</v>
      </c>
      <c r="E259" t="s">
        <v>91</v>
      </c>
    </row>
    <row r="260" spans="1:5" ht="34" x14ac:dyDescent="0.2">
      <c r="A260" t="s">
        <v>514</v>
      </c>
      <c r="B260" s="2">
        <v>2</v>
      </c>
      <c r="C260" s="1" t="s">
        <v>565</v>
      </c>
      <c r="D260" t="s">
        <v>92</v>
      </c>
      <c r="E260" t="s">
        <v>89</v>
      </c>
    </row>
    <row r="261" spans="1:5" ht="34" x14ac:dyDescent="0.2">
      <c r="A261" t="s">
        <v>515</v>
      </c>
      <c r="B261" s="2">
        <v>2</v>
      </c>
      <c r="C261" s="1" t="s">
        <v>566</v>
      </c>
      <c r="D261" t="s">
        <v>91</v>
      </c>
      <c r="E261" t="s">
        <v>91</v>
      </c>
    </row>
    <row r="262" spans="1:5" ht="34" x14ac:dyDescent="0.2">
      <c r="A262" t="s">
        <v>516</v>
      </c>
      <c r="B262" s="2">
        <v>2</v>
      </c>
      <c r="C262" s="1" t="s">
        <v>567</v>
      </c>
      <c r="D262" t="s">
        <v>97</v>
      </c>
      <c r="E262" t="s">
        <v>91</v>
      </c>
    </row>
    <row r="263" spans="1:5" ht="34" x14ac:dyDescent="0.2">
      <c r="A263" t="s">
        <v>517</v>
      </c>
      <c r="B263" s="2">
        <v>2</v>
      </c>
      <c r="C263" s="1" t="s">
        <v>568</v>
      </c>
      <c r="D263" t="s">
        <v>90</v>
      </c>
      <c r="E263" t="s">
        <v>91</v>
      </c>
    </row>
    <row r="264" spans="1:5" ht="17" x14ac:dyDescent="0.2">
      <c r="A264" t="s">
        <v>518</v>
      </c>
      <c r="B264" s="2">
        <v>2</v>
      </c>
      <c r="C264" s="1" t="s">
        <v>569</v>
      </c>
      <c r="D264" t="s">
        <v>89</v>
      </c>
      <c r="E264" t="s">
        <v>91</v>
      </c>
    </row>
    <row r="265" spans="1:5" ht="17" x14ac:dyDescent="0.2">
      <c r="A265" t="s">
        <v>519</v>
      </c>
      <c r="B265" s="2">
        <v>2</v>
      </c>
      <c r="C265" s="1" t="s">
        <v>570</v>
      </c>
      <c r="D265" t="s">
        <v>94</v>
      </c>
      <c r="E265" t="s">
        <v>91</v>
      </c>
    </row>
    <row r="266" spans="1:5" ht="17" x14ac:dyDescent="0.2">
      <c r="A266" t="s">
        <v>520</v>
      </c>
      <c r="B266" s="2">
        <v>2</v>
      </c>
      <c r="C266" s="1" t="s">
        <v>571</v>
      </c>
      <c r="D266" t="s">
        <v>97</v>
      </c>
      <c r="E266" t="s">
        <v>97</v>
      </c>
    </row>
    <row r="267" spans="1:5" ht="17" x14ac:dyDescent="0.2">
      <c r="A267" t="s">
        <v>521</v>
      </c>
      <c r="B267" s="2">
        <v>2</v>
      </c>
      <c r="C267" s="1" t="s">
        <v>572</v>
      </c>
      <c r="D267" t="s">
        <v>94</v>
      </c>
      <c r="E267" t="s">
        <v>97</v>
      </c>
    </row>
    <row r="268" spans="1:5" ht="17" x14ac:dyDescent="0.2">
      <c r="A268" t="s">
        <v>522</v>
      </c>
      <c r="B268" s="2">
        <v>2</v>
      </c>
      <c r="C268" s="1" t="s">
        <v>573</v>
      </c>
      <c r="D268" t="s">
        <v>92</v>
      </c>
      <c r="E268" t="s">
        <v>91</v>
      </c>
    </row>
    <row r="269" spans="1:5" ht="17" x14ac:dyDescent="0.2">
      <c r="A269" s="14" t="s">
        <v>523</v>
      </c>
      <c r="B269" s="15">
        <v>2</v>
      </c>
      <c r="C269" s="16" t="s">
        <v>574</v>
      </c>
      <c r="D269" s="14" t="s">
        <v>89</v>
      </c>
      <c r="E269" s="14" t="s">
        <v>89</v>
      </c>
    </row>
    <row r="270" spans="1:5" ht="17" x14ac:dyDescent="0.2">
      <c r="A270" t="s">
        <v>524</v>
      </c>
      <c r="B270" s="2">
        <v>2</v>
      </c>
      <c r="C270" s="1" t="s">
        <v>575</v>
      </c>
      <c r="D270" t="s">
        <v>97</v>
      </c>
      <c r="E270" t="s">
        <v>97</v>
      </c>
    </row>
    <row r="271" spans="1:5" ht="17" x14ac:dyDescent="0.2">
      <c r="A271" t="s">
        <v>525</v>
      </c>
      <c r="B271" s="2">
        <v>2</v>
      </c>
      <c r="C271" s="1" t="s">
        <v>576</v>
      </c>
      <c r="D271" t="s">
        <v>97</v>
      </c>
      <c r="E271" t="s">
        <v>97</v>
      </c>
    </row>
    <row r="272" spans="1:5" ht="17" x14ac:dyDescent="0.2">
      <c r="A272" s="14" t="s">
        <v>526</v>
      </c>
      <c r="B272" s="15">
        <v>2</v>
      </c>
      <c r="C272" s="16" t="s">
        <v>577</v>
      </c>
      <c r="D272" s="14" t="s">
        <v>89</v>
      </c>
      <c r="E272" s="14" t="s">
        <v>89</v>
      </c>
    </row>
    <row r="273" spans="1:5" ht="17" x14ac:dyDescent="0.2">
      <c r="A273" t="s">
        <v>527</v>
      </c>
      <c r="B273" s="2">
        <v>2</v>
      </c>
      <c r="C273" s="1" t="s">
        <v>578</v>
      </c>
      <c r="D273" t="s">
        <v>93</v>
      </c>
      <c r="E273" t="s">
        <v>91</v>
      </c>
    </row>
    <row r="274" spans="1:5" ht="17" x14ac:dyDescent="0.2">
      <c r="A274" t="s">
        <v>528</v>
      </c>
      <c r="B274" s="2">
        <v>2</v>
      </c>
      <c r="C274" s="1" t="s">
        <v>579</v>
      </c>
      <c r="D274" t="s">
        <v>97</v>
      </c>
      <c r="E274" t="s">
        <v>91</v>
      </c>
    </row>
    <row r="275" spans="1:5" ht="17" x14ac:dyDescent="0.2">
      <c r="A275" t="s">
        <v>529</v>
      </c>
      <c r="B275" s="2">
        <v>2</v>
      </c>
      <c r="C275" s="1" t="s">
        <v>580</v>
      </c>
      <c r="D275" t="s">
        <v>94</v>
      </c>
      <c r="E275" t="s">
        <v>91</v>
      </c>
    </row>
    <row r="276" spans="1:5" ht="17" x14ac:dyDescent="0.2">
      <c r="A276" t="s">
        <v>530</v>
      </c>
      <c r="B276" s="2">
        <v>2</v>
      </c>
      <c r="C276" s="1" t="s">
        <v>581</v>
      </c>
      <c r="D276" t="s">
        <v>91</v>
      </c>
      <c r="E276" t="s">
        <v>90</v>
      </c>
    </row>
    <row r="277" spans="1:5" ht="34" x14ac:dyDescent="0.2">
      <c r="A277" t="s">
        <v>531</v>
      </c>
      <c r="B277" s="2">
        <v>2</v>
      </c>
      <c r="C277" s="1" t="s">
        <v>582</v>
      </c>
      <c r="D277" t="s">
        <v>89</v>
      </c>
      <c r="E277" t="s">
        <v>89</v>
      </c>
    </row>
    <row r="278" spans="1:5" ht="17" x14ac:dyDescent="0.2">
      <c r="A278" t="s">
        <v>532</v>
      </c>
      <c r="B278" s="2">
        <v>2</v>
      </c>
      <c r="C278" s="1" t="s">
        <v>583</v>
      </c>
      <c r="D278" t="s">
        <v>91</v>
      </c>
      <c r="E278" t="s">
        <v>90</v>
      </c>
    </row>
    <row r="279" spans="1:5" ht="34" x14ac:dyDescent="0.2">
      <c r="A279" t="s">
        <v>533</v>
      </c>
      <c r="B279" s="2">
        <v>2</v>
      </c>
      <c r="C279" s="1" t="s">
        <v>584</v>
      </c>
      <c r="D279" t="s">
        <v>89</v>
      </c>
      <c r="E279" t="s">
        <v>89</v>
      </c>
    </row>
    <row r="280" spans="1:5" ht="17" x14ac:dyDescent="0.2">
      <c r="A280" t="s">
        <v>534</v>
      </c>
      <c r="B280" s="2">
        <v>2</v>
      </c>
      <c r="C280" s="1" t="s">
        <v>585</v>
      </c>
      <c r="D280" t="s">
        <v>89</v>
      </c>
      <c r="E280" t="s">
        <v>91</v>
      </c>
    </row>
    <row r="281" spans="1:5" ht="17" x14ac:dyDescent="0.2">
      <c r="A281" t="s">
        <v>535</v>
      </c>
      <c r="B281" s="2">
        <v>2</v>
      </c>
      <c r="C281" s="1" t="s">
        <v>586</v>
      </c>
      <c r="D281" t="s">
        <v>91</v>
      </c>
      <c r="E281" t="s">
        <v>91</v>
      </c>
    </row>
    <row r="282" spans="1:5" ht="17" x14ac:dyDescent="0.2">
      <c r="A282" t="s">
        <v>536</v>
      </c>
      <c r="B282" s="2">
        <v>2</v>
      </c>
      <c r="C282" s="1" t="s">
        <v>587</v>
      </c>
      <c r="D282" t="s">
        <v>93</v>
      </c>
      <c r="E282" t="s">
        <v>90</v>
      </c>
    </row>
    <row r="283" spans="1:5" ht="17" x14ac:dyDescent="0.2">
      <c r="A283" t="s">
        <v>537</v>
      </c>
      <c r="B283" s="2">
        <v>2</v>
      </c>
      <c r="C283" s="1" t="s">
        <v>588</v>
      </c>
      <c r="D283" t="s">
        <v>93</v>
      </c>
      <c r="E283" t="s">
        <v>90</v>
      </c>
    </row>
    <row r="284" spans="1:5" ht="17" x14ac:dyDescent="0.2">
      <c r="A284" t="s">
        <v>538</v>
      </c>
      <c r="B284" s="2">
        <v>2</v>
      </c>
      <c r="C284" s="1" t="s">
        <v>589</v>
      </c>
      <c r="D284" t="s">
        <v>94</v>
      </c>
      <c r="E284" t="s">
        <v>91</v>
      </c>
    </row>
    <row r="285" spans="1:5" ht="17" x14ac:dyDescent="0.2">
      <c r="A285" t="s">
        <v>539</v>
      </c>
      <c r="B285" s="2">
        <v>2</v>
      </c>
      <c r="C285" s="1" t="s">
        <v>590</v>
      </c>
      <c r="D285" t="s">
        <v>97</v>
      </c>
      <c r="E285" t="s">
        <v>97</v>
      </c>
    </row>
    <row r="286" spans="1:5" ht="17" x14ac:dyDescent="0.2">
      <c r="A286" t="s">
        <v>540</v>
      </c>
      <c r="B286" s="2">
        <v>2</v>
      </c>
      <c r="C286" s="1" t="s">
        <v>591</v>
      </c>
      <c r="D286" t="s">
        <v>91</v>
      </c>
      <c r="E286" t="s">
        <v>90</v>
      </c>
    </row>
    <row r="287" spans="1:5" ht="17" x14ac:dyDescent="0.2">
      <c r="A287" t="s">
        <v>541</v>
      </c>
      <c r="B287" s="2">
        <v>2</v>
      </c>
      <c r="C287" s="1" t="s">
        <v>592</v>
      </c>
      <c r="D287" t="s">
        <v>91</v>
      </c>
      <c r="E287" t="s">
        <v>90</v>
      </c>
    </row>
    <row r="288" spans="1:5" ht="34" x14ac:dyDescent="0.2">
      <c r="A288" t="s">
        <v>542</v>
      </c>
      <c r="B288" s="2">
        <v>2</v>
      </c>
      <c r="C288" s="1" t="s">
        <v>593</v>
      </c>
      <c r="D288" t="s">
        <v>93</v>
      </c>
      <c r="E288" t="s">
        <v>91</v>
      </c>
    </row>
    <row r="289" spans="1:5" ht="17" x14ac:dyDescent="0.2">
      <c r="A289" t="s">
        <v>543</v>
      </c>
      <c r="B289" s="2">
        <v>2</v>
      </c>
      <c r="C289" s="1" t="s">
        <v>594</v>
      </c>
      <c r="D289" t="s">
        <v>89</v>
      </c>
      <c r="E289" t="s">
        <v>91</v>
      </c>
    </row>
    <row r="290" spans="1:5" ht="17" x14ac:dyDescent="0.2">
      <c r="A290" t="s">
        <v>544</v>
      </c>
      <c r="B290" s="2">
        <v>2</v>
      </c>
      <c r="C290" s="1" t="s">
        <v>595</v>
      </c>
      <c r="D290" t="s">
        <v>92</v>
      </c>
      <c r="E290" t="s">
        <v>91</v>
      </c>
    </row>
    <row r="291" spans="1:5" ht="17" x14ac:dyDescent="0.2">
      <c r="A291" t="s">
        <v>545</v>
      </c>
      <c r="B291" s="2">
        <v>2</v>
      </c>
      <c r="C291" s="1" t="s">
        <v>596</v>
      </c>
      <c r="D291" t="s">
        <v>90</v>
      </c>
      <c r="E291" t="s">
        <v>90</v>
      </c>
    </row>
    <row r="292" spans="1:5" ht="17" x14ac:dyDescent="0.2">
      <c r="A292" t="s">
        <v>546</v>
      </c>
      <c r="B292" s="2">
        <v>2</v>
      </c>
      <c r="C292" s="1" t="s">
        <v>597</v>
      </c>
      <c r="D292" t="s">
        <v>94</v>
      </c>
      <c r="E292" t="s">
        <v>97</v>
      </c>
    </row>
    <row r="293" spans="1:5" ht="17" x14ac:dyDescent="0.2">
      <c r="A293" t="s">
        <v>547</v>
      </c>
      <c r="B293" s="2">
        <v>2</v>
      </c>
      <c r="C293" s="1" t="s">
        <v>598</v>
      </c>
      <c r="D293" t="s">
        <v>91</v>
      </c>
      <c r="E293" t="s">
        <v>97</v>
      </c>
    </row>
    <row r="294" spans="1:5" ht="34" x14ac:dyDescent="0.2">
      <c r="A294" t="s">
        <v>548</v>
      </c>
      <c r="B294" s="2">
        <v>2</v>
      </c>
      <c r="C294" s="1" t="s">
        <v>599</v>
      </c>
      <c r="D294" t="s">
        <v>97</v>
      </c>
      <c r="E294" t="s">
        <v>91</v>
      </c>
    </row>
    <row r="295" spans="1:5" ht="17" x14ac:dyDescent="0.2">
      <c r="A295" t="s">
        <v>549</v>
      </c>
      <c r="B295" s="2">
        <v>2</v>
      </c>
      <c r="C295" s="1" t="s">
        <v>600</v>
      </c>
      <c r="D295" t="s">
        <v>97</v>
      </c>
      <c r="E295" t="s">
        <v>91</v>
      </c>
    </row>
    <row r="296" spans="1:5" ht="34" x14ac:dyDescent="0.2">
      <c r="A296" t="s">
        <v>622</v>
      </c>
      <c r="B296" s="2">
        <v>3</v>
      </c>
      <c r="C296" s="1" t="s">
        <v>601</v>
      </c>
      <c r="D296" t="s">
        <v>92</v>
      </c>
      <c r="E296" t="s">
        <v>89</v>
      </c>
    </row>
    <row r="297" spans="1:5" ht="34" x14ac:dyDescent="0.2">
      <c r="A297" t="s">
        <v>623</v>
      </c>
      <c r="B297" s="2">
        <v>3</v>
      </c>
      <c r="C297" s="1" t="s">
        <v>602</v>
      </c>
      <c r="D297" t="s">
        <v>91</v>
      </c>
      <c r="E297" t="s">
        <v>91</v>
      </c>
    </row>
    <row r="298" spans="1:5" ht="17" x14ac:dyDescent="0.2">
      <c r="A298" t="s">
        <v>624</v>
      </c>
      <c r="B298" s="2">
        <v>3</v>
      </c>
      <c r="C298" s="1" t="s">
        <v>603</v>
      </c>
      <c r="D298" t="s">
        <v>93</v>
      </c>
      <c r="E298" t="s">
        <v>91</v>
      </c>
    </row>
    <row r="299" spans="1:5" ht="34" x14ac:dyDescent="0.2">
      <c r="A299" t="s">
        <v>625</v>
      </c>
      <c r="B299" s="2">
        <v>3</v>
      </c>
      <c r="C299" s="1" t="s">
        <v>604</v>
      </c>
      <c r="D299" t="s">
        <v>93</v>
      </c>
      <c r="E299" t="s">
        <v>90</v>
      </c>
    </row>
    <row r="300" spans="1:5" ht="17" x14ac:dyDescent="0.2">
      <c r="A300" t="s">
        <v>626</v>
      </c>
      <c r="B300" s="2">
        <v>3</v>
      </c>
      <c r="C300" s="1" t="s">
        <v>605</v>
      </c>
      <c r="D300" t="s">
        <v>89</v>
      </c>
      <c r="E300" t="s">
        <v>91</v>
      </c>
    </row>
    <row r="301" spans="1:5" ht="34" x14ac:dyDescent="0.2">
      <c r="A301" t="s">
        <v>627</v>
      </c>
      <c r="B301" s="2">
        <v>3</v>
      </c>
      <c r="C301" s="1" t="s">
        <v>606</v>
      </c>
      <c r="D301" t="s">
        <v>89</v>
      </c>
      <c r="E301" t="s">
        <v>91</v>
      </c>
    </row>
    <row r="302" spans="1:5" ht="34" x14ac:dyDescent="0.2">
      <c r="A302" t="s">
        <v>628</v>
      </c>
      <c r="B302" s="2">
        <v>3</v>
      </c>
      <c r="C302" s="1" t="s">
        <v>607</v>
      </c>
      <c r="D302" t="s">
        <v>89</v>
      </c>
      <c r="E302" t="s">
        <v>89</v>
      </c>
    </row>
    <row r="303" spans="1:5" ht="51" x14ac:dyDescent="0.2">
      <c r="A303" t="s">
        <v>629</v>
      </c>
      <c r="B303" s="2">
        <v>3</v>
      </c>
      <c r="C303" s="1" t="s">
        <v>608</v>
      </c>
      <c r="D303" t="s">
        <v>92</v>
      </c>
      <c r="E303" t="s">
        <v>89</v>
      </c>
    </row>
    <row r="304" spans="1:5" ht="34" x14ac:dyDescent="0.2">
      <c r="A304" t="s">
        <v>630</v>
      </c>
      <c r="B304" s="2">
        <v>3</v>
      </c>
      <c r="C304" s="1" t="s">
        <v>609</v>
      </c>
      <c r="D304" t="s">
        <v>90</v>
      </c>
      <c r="E304" t="s">
        <v>90</v>
      </c>
    </row>
    <row r="305" spans="1:5" ht="17" x14ac:dyDescent="0.2">
      <c r="A305" t="s">
        <v>631</v>
      </c>
      <c r="B305" s="2">
        <v>3</v>
      </c>
      <c r="C305" s="1" t="s">
        <v>610</v>
      </c>
      <c r="D305" t="s">
        <v>93</v>
      </c>
      <c r="E305" t="s">
        <v>90</v>
      </c>
    </row>
    <row r="306" spans="1:5" ht="17" x14ac:dyDescent="0.2">
      <c r="A306" t="s">
        <v>632</v>
      </c>
      <c r="B306" s="2">
        <v>3</v>
      </c>
      <c r="C306" s="1" t="s">
        <v>611</v>
      </c>
      <c r="D306" t="s">
        <v>89</v>
      </c>
      <c r="E306" t="s">
        <v>91</v>
      </c>
    </row>
    <row r="307" spans="1:5" ht="34" x14ac:dyDescent="0.2">
      <c r="A307" t="s">
        <v>633</v>
      </c>
      <c r="B307" s="2">
        <v>3</v>
      </c>
      <c r="C307" s="1" t="s">
        <v>612</v>
      </c>
      <c r="D307" t="s">
        <v>93</v>
      </c>
      <c r="E307" t="s">
        <v>91</v>
      </c>
    </row>
    <row r="308" spans="1:5" ht="34" x14ac:dyDescent="0.2">
      <c r="A308" t="s">
        <v>634</v>
      </c>
      <c r="B308" s="2">
        <v>3</v>
      </c>
      <c r="C308" s="1" t="s">
        <v>613</v>
      </c>
      <c r="D308" t="s">
        <v>90</v>
      </c>
      <c r="E308" t="s">
        <v>90</v>
      </c>
    </row>
    <row r="309" spans="1:5" ht="34" x14ac:dyDescent="0.2">
      <c r="A309" t="s">
        <v>635</v>
      </c>
      <c r="B309" s="2">
        <v>3</v>
      </c>
      <c r="C309" s="1" t="s">
        <v>614</v>
      </c>
      <c r="D309" t="s">
        <v>89</v>
      </c>
      <c r="E309" t="s">
        <v>89</v>
      </c>
    </row>
    <row r="310" spans="1:5" ht="17" x14ac:dyDescent="0.2">
      <c r="A310" t="s">
        <v>636</v>
      </c>
      <c r="B310" s="2">
        <v>3</v>
      </c>
      <c r="C310" s="1" t="s">
        <v>615</v>
      </c>
      <c r="D310" t="s">
        <v>91</v>
      </c>
      <c r="E310" t="s">
        <v>90</v>
      </c>
    </row>
    <row r="311" spans="1:5" ht="17" x14ac:dyDescent="0.2">
      <c r="A311" t="s">
        <v>637</v>
      </c>
      <c r="B311" s="2">
        <v>3</v>
      </c>
      <c r="C311" s="1" t="s">
        <v>616</v>
      </c>
      <c r="D311" t="s">
        <v>89</v>
      </c>
      <c r="E311" t="s">
        <v>91</v>
      </c>
    </row>
    <row r="312" spans="1:5" ht="17" x14ac:dyDescent="0.2">
      <c r="A312" t="s">
        <v>638</v>
      </c>
      <c r="B312" s="2">
        <v>3</v>
      </c>
      <c r="C312" s="1" t="s">
        <v>617</v>
      </c>
      <c r="D312" t="s">
        <v>91</v>
      </c>
      <c r="E312" t="s">
        <v>90</v>
      </c>
    </row>
    <row r="313" spans="1:5" ht="17" x14ac:dyDescent="0.2">
      <c r="A313" t="s">
        <v>639</v>
      </c>
      <c r="B313" s="2">
        <v>3</v>
      </c>
      <c r="C313" s="1" t="s">
        <v>618</v>
      </c>
      <c r="D313" t="s">
        <v>90</v>
      </c>
      <c r="E313" t="s">
        <v>90</v>
      </c>
    </row>
    <row r="314" spans="1:5" ht="17" x14ac:dyDescent="0.2">
      <c r="A314" t="s">
        <v>640</v>
      </c>
      <c r="B314" s="2">
        <v>3</v>
      </c>
      <c r="C314" s="1" t="s">
        <v>619</v>
      </c>
      <c r="D314" t="s">
        <v>91</v>
      </c>
      <c r="E314" t="s">
        <v>90</v>
      </c>
    </row>
    <row r="315" spans="1:5" ht="17" x14ac:dyDescent="0.2">
      <c r="A315" t="s">
        <v>641</v>
      </c>
      <c r="B315" s="2">
        <v>3</v>
      </c>
      <c r="C315" s="1" t="s">
        <v>620</v>
      </c>
      <c r="D315" t="s">
        <v>91</v>
      </c>
      <c r="E315" t="s">
        <v>90</v>
      </c>
    </row>
    <row r="316" spans="1:5" ht="34" x14ac:dyDescent="0.2">
      <c r="A316" t="s">
        <v>642</v>
      </c>
      <c r="B316" s="2">
        <v>3</v>
      </c>
      <c r="C316" s="1" t="s">
        <v>621</v>
      </c>
      <c r="D316" t="s">
        <v>93</v>
      </c>
      <c r="E316" t="s">
        <v>90</v>
      </c>
    </row>
    <row r="317" spans="1:5" ht="34" x14ac:dyDescent="0.2">
      <c r="A317" t="s">
        <v>643</v>
      </c>
      <c r="B317" s="2">
        <v>4</v>
      </c>
      <c r="C317" s="1" t="s">
        <v>672</v>
      </c>
      <c r="D317" t="s">
        <v>97</v>
      </c>
      <c r="E317" t="s">
        <v>91</v>
      </c>
    </row>
    <row r="318" spans="1:5" ht="17" x14ac:dyDescent="0.2">
      <c r="A318" t="s">
        <v>644</v>
      </c>
      <c r="B318" s="2">
        <v>4</v>
      </c>
      <c r="C318" s="1" t="s">
        <v>673</v>
      </c>
      <c r="D318" t="s">
        <v>90</v>
      </c>
      <c r="E318" t="s">
        <v>90</v>
      </c>
    </row>
    <row r="319" spans="1:5" ht="34" x14ac:dyDescent="0.2">
      <c r="A319" t="s">
        <v>645</v>
      </c>
      <c r="B319" s="2">
        <v>4</v>
      </c>
      <c r="C319" s="1" t="s">
        <v>674</v>
      </c>
      <c r="D319" t="s">
        <v>91</v>
      </c>
      <c r="E319" t="s">
        <v>91</v>
      </c>
    </row>
    <row r="320" spans="1:5" ht="34" x14ac:dyDescent="0.2">
      <c r="A320" t="s">
        <v>646</v>
      </c>
      <c r="B320" s="2">
        <v>4</v>
      </c>
      <c r="C320" s="1" t="s">
        <v>675</v>
      </c>
      <c r="D320" t="s">
        <v>91</v>
      </c>
      <c r="E320" t="s">
        <v>90</v>
      </c>
    </row>
    <row r="321" spans="1:5" ht="17" x14ac:dyDescent="0.2">
      <c r="A321" t="s">
        <v>647</v>
      </c>
      <c r="B321" s="2">
        <v>4</v>
      </c>
      <c r="C321" s="1" t="s">
        <v>676</v>
      </c>
      <c r="D321" t="s">
        <v>91</v>
      </c>
      <c r="E321" t="s">
        <v>90</v>
      </c>
    </row>
    <row r="322" spans="1:5" ht="17" x14ac:dyDescent="0.2">
      <c r="A322" t="s">
        <v>648</v>
      </c>
      <c r="B322" s="2">
        <v>4</v>
      </c>
      <c r="C322" s="1" t="s">
        <v>677</v>
      </c>
      <c r="D322" t="s">
        <v>91</v>
      </c>
      <c r="E322" t="s">
        <v>90</v>
      </c>
    </row>
    <row r="323" spans="1:5" ht="34" x14ac:dyDescent="0.2">
      <c r="A323" t="s">
        <v>649</v>
      </c>
      <c r="B323" s="2">
        <v>4</v>
      </c>
      <c r="C323" s="1" t="s">
        <v>678</v>
      </c>
      <c r="D323" t="s">
        <v>92</v>
      </c>
      <c r="E323" t="s">
        <v>89</v>
      </c>
    </row>
    <row r="324" spans="1:5" ht="34" x14ac:dyDescent="0.2">
      <c r="A324" t="s">
        <v>650</v>
      </c>
      <c r="B324" s="2">
        <v>4</v>
      </c>
      <c r="C324" s="1" t="s">
        <v>679</v>
      </c>
      <c r="D324" t="s">
        <v>92</v>
      </c>
      <c r="E324" t="s">
        <v>89</v>
      </c>
    </row>
    <row r="325" spans="1:5" ht="17" x14ac:dyDescent="0.2">
      <c r="A325" t="s">
        <v>651</v>
      </c>
      <c r="B325" s="2">
        <v>4</v>
      </c>
      <c r="C325" s="1" t="s">
        <v>680</v>
      </c>
      <c r="D325" t="s">
        <v>92</v>
      </c>
      <c r="E325" t="s">
        <v>91</v>
      </c>
    </row>
    <row r="326" spans="1:5" ht="17" x14ac:dyDescent="0.2">
      <c r="A326" t="s">
        <v>652</v>
      </c>
      <c r="B326" s="2">
        <v>4</v>
      </c>
      <c r="C326" s="1" t="s">
        <v>681</v>
      </c>
      <c r="D326" t="s">
        <v>90</v>
      </c>
      <c r="E326" t="s">
        <v>90</v>
      </c>
    </row>
    <row r="327" spans="1:5" ht="17" x14ac:dyDescent="0.2">
      <c r="A327" t="s">
        <v>653</v>
      </c>
      <c r="B327" s="2">
        <v>4</v>
      </c>
      <c r="C327" s="1" t="s">
        <v>682</v>
      </c>
      <c r="D327" t="s">
        <v>92</v>
      </c>
      <c r="E327" t="s">
        <v>91</v>
      </c>
    </row>
    <row r="328" spans="1:5" ht="17" x14ac:dyDescent="0.2">
      <c r="A328" t="s">
        <v>654</v>
      </c>
      <c r="B328" s="2">
        <v>4</v>
      </c>
      <c r="C328" s="1" t="s">
        <v>683</v>
      </c>
      <c r="D328" t="s">
        <v>90</v>
      </c>
      <c r="E328" t="s">
        <v>90</v>
      </c>
    </row>
    <row r="329" spans="1:5" ht="17" x14ac:dyDescent="0.2">
      <c r="A329" t="s">
        <v>655</v>
      </c>
      <c r="B329" s="2">
        <v>4</v>
      </c>
      <c r="C329" s="1" t="s">
        <v>684</v>
      </c>
      <c r="D329" t="s">
        <v>89</v>
      </c>
      <c r="E329" t="s">
        <v>91</v>
      </c>
    </row>
    <row r="330" spans="1:5" ht="17" x14ac:dyDescent="0.2">
      <c r="A330" t="s">
        <v>656</v>
      </c>
      <c r="B330" s="2">
        <v>4</v>
      </c>
      <c r="C330" s="1" t="s">
        <v>685</v>
      </c>
      <c r="D330" t="s">
        <v>94</v>
      </c>
      <c r="E330" t="s">
        <v>91</v>
      </c>
    </row>
    <row r="331" spans="1:5" ht="17" x14ac:dyDescent="0.2">
      <c r="A331" t="s">
        <v>657</v>
      </c>
      <c r="B331" s="2">
        <v>4</v>
      </c>
      <c r="C331" s="1" t="s">
        <v>686</v>
      </c>
      <c r="D331" t="s">
        <v>89</v>
      </c>
      <c r="E331" t="s">
        <v>91</v>
      </c>
    </row>
    <row r="332" spans="1:5" ht="34" x14ac:dyDescent="0.2">
      <c r="A332" t="s">
        <v>658</v>
      </c>
      <c r="B332" s="2">
        <v>4</v>
      </c>
      <c r="C332" s="1" t="s">
        <v>687</v>
      </c>
      <c r="D332" t="s">
        <v>89</v>
      </c>
      <c r="E332" t="s">
        <v>89</v>
      </c>
    </row>
    <row r="333" spans="1:5" ht="17" x14ac:dyDescent="0.2">
      <c r="A333" t="s">
        <v>659</v>
      </c>
      <c r="B333" s="2">
        <v>4</v>
      </c>
      <c r="C333" s="1" t="s">
        <v>688</v>
      </c>
      <c r="D333" t="s">
        <v>94</v>
      </c>
      <c r="E333" t="s">
        <v>91</v>
      </c>
    </row>
    <row r="334" spans="1:5" ht="17" x14ac:dyDescent="0.2">
      <c r="A334" t="s">
        <v>660</v>
      </c>
      <c r="B334" s="2">
        <v>4</v>
      </c>
      <c r="C334" s="1" t="s">
        <v>689</v>
      </c>
      <c r="D334" t="s">
        <v>92</v>
      </c>
      <c r="E334" t="s">
        <v>89</v>
      </c>
    </row>
    <row r="335" spans="1:5" ht="17" x14ac:dyDescent="0.2">
      <c r="A335" t="s">
        <v>661</v>
      </c>
      <c r="B335" s="2">
        <v>4</v>
      </c>
      <c r="C335" s="1" t="s">
        <v>690</v>
      </c>
      <c r="D335" t="s">
        <v>89</v>
      </c>
      <c r="E335" t="s">
        <v>89</v>
      </c>
    </row>
    <row r="336" spans="1:5" ht="34" x14ac:dyDescent="0.2">
      <c r="A336" t="s">
        <v>662</v>
      </c>
      <c r="B336" s="2">
        <v>4</v>
      </c>
      <c r="C336" s="1" t="s">
        <v>691</v>
      </c>
      <c r="D336" t="s">
        <v>93</v>
      </c>
      <c r="E336" t="s">
        <v>90</v>
      </c>
    </row>
    <row r="337" spans="1:5" ht="17" x14ac:dyDescent="0.2">
      <c r="A337" t="s">
        <v>663</v>
      </c>
      <c r="B337" s="2">
        <v>4</v>
      </c>
      <c r="C337" s="1" t="s">
        <v>692</v>
      </c>
      <c r="D337" t="s">
        <v>90</v>
      </c>
      <c r="E337" t="s">
        <v>90</v>
      </c>
    </row>
    <row r="338" spans="1:5" ht="17" x14ac:dyDescent="0.2">
      <c r="A338" t="s">
        <v>664</v>
      </c>
      <c r="B338" s="2">
        <v>4</v>
      </c>
      <c r="C338" s="1" t="s">
        <v>693</v>
      </c>
      <c r="D338" t="s">
        <v>93</v>
      </c>
      <c r="E338" t="s">
        <v>90</v>
      </c>
    </row>
    <row r="339" spans="1:5" ht="17" x14ac:dyDescent="0.2">
      <c r="A339" t="s">
        <v>665</v>
      </c>
      <c r="B339" s="2">
        <v>4</v>
      </c>
      <c r="C339" s="1" t="s">
        <v>694</v>
      </c>
      <c r="D339" t="s">
        <v>94</v>
      </c>
      <c r="E339" t="s">
        <v>91</v>
      </c>
    </row>
    <row r="340" spans="1:5" ht="17" x14ac:dyDescent="0.2">
      <c r="A340" t="s">
        <v>666</v>
      </c>
      <c r="B340" s="2">
        <v>4</v>
      </c>
      <c r="C340" s="1" t="s">
        <v>695</v>
      </c>
      <c r="D340" t="s">
        <v>93</v>
      </c>
      <c r="E340" t="s">
        <v>91</v>
      </c>
    </row>
    <row r="341" spans="1:5" ht="17" x14ac:dyDescent="0.2">
      <c r="A341" t="s">
        <v>667</v>
      </c>
      <c r="B341" s="2">
        <v>4</v>
      </c>
      <c r="C341" s="1" t="s">
        <v>696</v>
      </c>
      <c r="D341" t="s">
        <v>94</v>
      </c>
      <c r="E341" t="s">
        <v>91</v>
      </c>
    </row>
    <row r="342" spans="1:5" ht="17" x14ac:dyDescent="0.2">
      <c r="A342" t="s">
        <v>668</v>
      </c>
      <c r="B342" s="2">
        <v>4</v>
      </c>
      <c r="C342" s="1" t="s">
        <v>697</v>
      </c>
      <c r="D342" t="s">
        <v>91</v>
      </c>
      <c r="E342" t="s">
        <v>90</v>
      </c>
    </row>
    <row r="343" spans="1:5" ht="34" x14ac:dyDescent="0.2">
      <c r="A343" t="s">
        <v>669</v>
      </c>
      <c r="B343" s="2">
        <v>4</v>
      </c>
      <c r="C343" s="1" t="s">
        <v>698</v>
      </c>
      <c r="D343" t="s">
        <v>89</v>
      </c>
      <c r="E343" t="s">
        <v>89</v>
      </c>
    </row>
    <row r="344" spans="1:5" ht="17" x14ac:dyDescent="0.2">
      <c r="A344" t="s">
        <v>670</v>
      </c>
      <c r="B344" s="2">
        <v>4</v>
      </c>
      <c r="C344" s="1" t="s">
        <v>699</v>
      </c>
      <c r="D344" t="s">
        <v>92</v>
      </c>
      <c r="E344" t="s">
        <v>89</v>
      </c>
    </row>
    <row r="345" spans="1:5" ht="17" x14ac:dyDescent="0.2">
      <c r="A345" t="s">
        <v>671</v>
      </c>
      <c r="B345" s="2">
        <v>4</v>
      </c>
      <c r="C345" s="1" t="s">
        <v>700</v>
      </c>
      <c r="D345" t="s">
        <v>93</v>
      </c>
      <c r="E345" t="s">
        <v>90</v>
      </c>
    </row>
    <row r="346" spans="1:5" ht="17" x14ac:dyDescent="0.2">
      <c r="A346" t="s">
        <v>701</v>
      </c>
      <c r="B346" s="2">
        <v>5</v>
      </c>
      <c r="C346" s="1" t="s">
        <v>736</v>
      </c>
      <c r="D346" t="s">
        <v>89</v>
      </c>
      <c r="E346" t="s">
        <v>91</v>
      </c>
    </row>
    <row r="347" spans="1:5" ht="17" x14ac:dyDescent="0.2">
      <c r="A347" t="s">
        <v>702</v>
      </c>
      <c r="B347" s="2">
        <v>5</v>
      </c>
      <c r="C347" s="1" t="s">
        <v>737</v>
      </c>
      <c r="D347" t="s">
        <v>91</v>
      </c>
      <c r="E347" t="s">
        <v>90</v>
      </c>
    </row>
    <row r="348" spans="1:5" ht="34" x14ac:dyDescent="0.2">
      <c r="A348" t="s">
        <v>703</v>
      </c>
      <c r="B348" s="2">
        <v>5</v>
      </c>
      <c r="C348" s="1" t="s">
        <v>738</v>
      </c>
      <c r="D348" t="s">
        <v>94</v>
      </c>
      <c r="E348" t="s">
        <v>91</v>
      </c>
    </row>
    <row r="349" spans="1:5" ht="34" x14ac:dyDescent="0.2">
      <c r="A349" t="s">
        <v>704</v>
      </c>
      <c r="B349" s="2">
        <v>5</v>
      </c>
      <c r="C349" s="1" t="s">
        <v>739</v>
      </c>
      <c r="D349" t="s">
        <v>93</v>
      </c>
      <c r="E349" t="s">
        <v>91</v>
      </c>
    </row>
    <row r="350" spans="1:5" ht="34" x14ac:dyDescent="0.2">
      <c r="A350" t="s">
        <v>705</v>
      </c>
      <c r="B350" s="2">
        <v>5</v>
      </c>
      <c r="C350" s="1" t="s">
        <v>740</v>
      </c>
      <c r="D350" t="s">
        <v>94</v>
      </c>
      <c r="E350" t="s">
        <v>97</v>
      </c>
    </row>
    <row r="351" spans="1:5" ht="17" x14ac:dyDescent="0.2">
      <c r="A351" t="s">
        <v>706</v>
      </c>
      <c r="B351" s="2">
        <v>5</v>
      </c>
      <c r="C351" s="1" t="s">
        <v>741</v>
      </c>
      <c r="D351" t="s">
        <v>90</v>
      </c>
      <c r="E351" t="s">
        <v>90</v>
      </c>
    </row>
    <row r="352" spans="1:5" ht="68" x14ac:dyDescent="0.2">
      <c r="A352" t="s">
        <v>707</v>
      </c>
      <c r="B352" s="2">
        <v>5</v>
      </c>
      <c r="C352" s="1" t="s">
        <v>742</v>
      </c>
      <c r="D352" t="s">
        <v>92</v>
      </c>
      <c r="E352" t="s">
        <v>89</v>
      </c>
    </row>
    <row r="353" spans="1:5" ht="34" x14ac:dyDescent="0.2">
      <c r="A353" t="s">
        <v>708</v>
      </c>
      <c r="B353" s="2">
        <v>5</v>
      </c>
      <c r="C353" s="1" t="s">
        <v>743</v>
      </c>
      <c r="D353" t="s">
        <v>92</v>
      </c>
      <c r="E353" t="s">
        <v>89</v>
      </c>
    </row>
    <row r="354" spans="1:5" ht="34" x14ac:dyDescent="0.2">
      <c r="A354" t="s">
        <v>709</v>
      </c>
      <c r="B354" s="2">
        <v>5</v>
      </c>
      <c r="C354" s="1" t="s">
        <v>744</v>
      </c>
      <c r="D354" t="s">
        <v>92</v>
      </c>
      <c r="E354" t="s">
        <v>89</v>
      </c>
    </row>
    <row r="355" spans="1:5" ht="17" x14ac:dyDescent="0.2">
      <c r="A355" t="s">
        <v>710</v>
      </c>
      <c r="B355" s="2">
        <v>5</v>
      </c>
      <c r="C355" s="1" t="s">
        <v>745</v>
      </c>
      <c r="D355" t="s">
        <v>93</v>
      </c>
      <c r="E355" t="s">
        <v>91</v>
      </c>
    </row>
    <row r="356" spans="1:5" ht="51" x14ac:dyDescent="0.2">
      <c r="A356" t="s">
        <v>711</v>
      </c>
      <c r="B356" s="2">
        <v>5</v>
      </c>
      <c r="C356" s="1" t="s">
        <v>746</v>
      </c>
      <c r="D356" t="s">
        <v>92</v>
      </c>
      <c r="E356" t="s">
        <v>89</v>
      </c>
    </row>
    <row r="357" spans="1:5" ht="51" x14ac:dyDescent="0.2">
      <c r="A357" t="s">
        <v>712</v>
      </c>
      <c r="B357" s="2">
        <v>5</v>
      </c>
      <c r="C357" s="1" t="s">
        <v>747</v>
      </c>
      <c r="D357" t="s">
        <v>89</v>
      </c>
      <c r="E357" t="s">
        <v>89</v>
      </c>
    </row>
    <row r="358" spans="1:5" ht="17" x14ac:dyDescent="0.2">
      <c r="A358" t="s">
        <v>713</v>
      </c>
      <c r="B358" s="2">
        <v>5</v>
      </c>
      <c r="C358" s="1" t="s">
        <v>748</v>
      </c>
      <c r="D358" t="s">
        <v>89</v>
      </c>
      <c r="E358" t="s">
        <v>91</v>
      </c>
    </row>
    <row r="359" spans="1:5" ht="17" x14ac:dyDescent="0.2">
      <c r="A359" t="s">
        <v>714</v>
      </c>
      <c r="B359" s="2">
        <v>5</v>
      </c>
      <c r="C359" s="1" t="s">
        <v>749</v>
      </c>
      <c r="D359" t="s">
        <v>91</v>
      </c>
      <c r="E359" t="s">
        <v>91</v>
      </c>
    </row>
    <row r="360" spans="1:5" ht="17" x14ac:dyDescent="0.2">
      <c r="A360" t="s">
        <v>715</v>
      </c>
      <c r="B360" s="2">
        <v>5</v>
      </c>
      <c r="C360" s="1" t="s">
        <v>750</v>
      </c>
      <c r="D360" t="s">
        <v>89</v>
      </c>
      <c r="E360" t="s">
        <v>91</v>
      </c>
    </row>
    <row r="361" spans="1:5" ht="17" x14ac:dyDescent="0.2">
      <c r="A361" t="s">
        <v>716</v>
      </c>
      <c r="B361" s="2">
        <v>5</v>
      </c>
      <c r="C361" s="1" t="s">
        <v>751</v>
      </c>
      <c r="D361" t="s">
        <v>94</v>
      </c>
      <c r="E361" t="s">
        <v>91</v>
      </c>
    </row>
    <row r="362" spans="1:5" ht="17" x14ac:dyDescent="0.2">
      <c r="A362" t="s">
        <v>717</v>
      </c>
      <c r="B362" s="2">
        <v>5</v>
      </c>
      <c r="C362" s="1" t="s">
        <v>752</v>
      </c>
      <c r="D362" t="s">
        <v>93</v>
      </c>
      <c r="E362" t="s">
        <v>90</v>
      </c>
    </row>
    <row r="363" spans="1:5" ht="17" x14ac:dyDescent="0.2">
      <c r="A363" t="s">
        <v>718</v>
      </c>
      <c r="B363" s="2">
        <v>5</v>
      </c>
      <c r="C363" s="1" t="s">
        <v>753</v>
      </c>
      <c r="D363" t="s">
        <v>89</v>
      </c>
      <c r="E363" t="s">
        <v>91</v>
      </c>
    </row>
    <row r="364" spans="1:5" ht="17" x14ac:dyDescent="0.2">
      <c r="A364" t="s">
        <v>719</v>
      </c>
      <c r="B364" s="2">
        <v>5</v>
      </c>
      <c r="C364" s="1" t="s">
        <v>754</v>
      </c>
      <c r="D364" t="s">
        <v>89</v>
      </c>
      <c r="E364" t="s">
        <v>89</v>
      </c>
    </row>
    <row r="365" spans="1:5" ht="51" x14ac:dyDescent="0.2">
      <c r="A365" t="s">
        <v>720</v>
      </c>
      <c r="B365" s="2">
        <v>5</v>
      </c>
      <c r="C365" s="1" t="s">
        <v>755</v>
      </c>
      <c r="D365" t="s">
        <v>89</v>
      </c>
      <c r="E365" t="s">
        <v>89</v>
      </c>
    </row>
    <row r="366" spans="1:5" ht="17" x14ac:dyDescent="0.2">
      <c r="A366" t="s">
        <v>721</v>
      </c>
      <c r="B366" s="2">
        <v>5</v>
      </c>
      <c r="C366" s="1" t="s">
        <v>756</v>
      </c>
      <c r="D366" t="s">
        <v>90</v>
      </c>
      <c r="E366" t="s">
        <v>90</v>
      </c>
    </row>
    <row r="367" spans="1:5" ht="17" x14ac:dyDescent="0.2">
      <c r="A367" t="s">
        <v>722</v>
      </c>
      <c r="B367" s="2">
        <v>5</v>
      </c>
      <c r="C367" s="1" t="s">
        <v>757</v>
      </c>
      <c r="D367" t="s">
        <v>94</v>
      </c>
      <c r="E367" t="s">
        <v>97</v>
      </c>
    </row>
    <row r="368" spans="1:5" ht="34" x14ac:dyDescent="0.2">
      <c r="A368" t="s">
        <v>723</v>
      </c>
      <c r="B368" s="2">
        <v>5</v>
      </c>
      <c r="C368" s="1" t="s">
        <v>758</v>
      </c>
      <c r="D368" t="s">
        <v>93</v>
      </c>
      <c r="E368" t="s">
        <v>91</v>
      </c>
    </row>
    <row r="369" spans="1:5" ht="17" x14ac:dyDescent="0.2">
      <c r="A369" t="s">
        <v>724</v>
      </c>
      <c r="B369" s="2">
        <v>5</v>
      </c>
      <c r="C369" s="1" t="s">
        <v>759</v>
      </c>
      <c r="D369" t="s">
        <v>91</v>
      </c>
      <c r="E369" t="s">
        <v>91</v>
      </c>
    </row>
    <row r="370" spans="1:5" ht="34" x14ac:dyDescent="0.2">
      <c r="A370" t="s">
        <v>725</v>
      </c>
      <c r="B370" s="2">
        <v>5</v>
      </c>
      <c r="C370" s="1" t="s">
        <v>760</v>
      </c>
      <c r="D370" t="s">
        <v>94</v>
      </c>
      <c r="E370" t="s">
        <v>91</v>
      </c>
    </row>
    <row r="371" spans="1:5" ht="17" x14ac:dyDescent="0.2">
      <c r="A371" t="s">
        <v>726</v>
      </c>
      <c r="B371" s="2">
        <v>5</v>
      </c>
      <c r="C371" s="1" t="s">
        <v>761</v>
      </c>
      <c r="D371" t="s">
        <v>92</v>
      </c>
      <c r="E371" t="s">
        <v>91</v>
      </c>
    </row>
    <row r="372" spans="1:5" ht="17" x14ac:dyDescent="0.2">
      <c r="A372" t="s">
        <v>727</v>
      </c>
      <c r="B372" s="2">
        <v>5</v>
      </c>
      <c r="C372" s="1" t="s">
        <v>762</v>
      </c>
      <c r="D372" t="s">
        <v>94</v>
      </c>
      <c r="E372" t="s">
        <v>91</v>
      </c>
    </row>
    <row r="373" spans="1:5" ht="17" x14ac:dyDescent="0.2">
      <c r="A373" t="s">
        <v>728</v>
      </c>
      <c r="B373" s="2">
        <v>5</v>
      </c>
      <c r="C373" s="1" t="s">
        <v>763</v>
      </c>
      <c r="D373" t="s">
        <v>91</v>
      </c>
      <c r="E373" t="s">
        <v>90</v>
      </c>
    </row>
    <row r="374" spans="1:5" ht="17" x14ac:dyDescent="0.2">
      <c r="A374" t="s">
        <v>729</v>
      </c>
      <c r="B374" s="2">
        <v>5</v>
      </c>
      <c r="C374" s="1" t="s">
        <v>764</v>
      </c>
      <c r="D374" t="s">
        <v>94</v>
      </c>
      <c r="E374" t="s">
        <v>97</v>
      </c>
    </row>
    <row r="375" spans="1:5" ht="17" x14ac:dyDescent="0.2">
      <c r="A375" t="s">
        <v>730</v>
      </c>
      <c r="B375" s="2">
        <v>5</v>
      </c>
      <c r="C375" s="1" t="s">
        <v>765</v>
      </c>
      <c r="D375" t="s">
        <v>91</v>
      </c>
      <c r="E375" t="s">
        <v>91</v>
      </c>
    </row>
    <row r="376" spans="1:5" ht="17" x14ac:dyDescent="0.2">
      <c r="A376" t="s">
        <v>731</v>
      </c>
      <c r="B376" s="2">
        <v>5</v>
      </c>
      <c r="C376" s="1" t="s">
        <v>766</v>
      </c>
      <c r="D376" t="s">
        <v>94</v>
      </c>
      <c r="E376" t="s">
        <v>97</v>
      </c>
    </row>
    <row r="377" spans="1:5" ht="17" x14ac:dyDescent="0.2">
      <c r="A377" t="s">
        <v>732</v>
      </c>
      <c r="B377" s="2">
        <v>5</v>
      </c>
      <c r="C377" s="1" t="s">
        <v>767</v>
      </c>
      <c r="D377" t="s">
        <v>90</v>
      </c>
      <c r="E377" t="s">
        <v>90</v>
      </c>
    </row>
    <row r="378" spans="1:5" ht="34" x14ac:dyDescent="0.2">
      <c r="A378" t="s">
        <v>733</v>
      </c>
      <c r="B378" s="2">
        <v>5</v>
      </c>
      <c r="C378" s="1" t="s">
        <v>768</v>
      </c>
      <c r="D378" t="s">
        <v>89</v>
      </c>
      <c r="E378" t="s">
        <v>89</v>
      </c>
    </row>
    <row r="379" spans="1:5" ht="34" x14ac:dyDescent="0.2">
      <c r="A379" t="s">
        <v>734</v>
      </c>
      <c r="B379" s="2">
        <v>5</v>
      </c>
      <c r="C379" s="1" t="s">
        <v>769</v>
      </c>
      <c r="D379" t="s">
        <v>91</v>
      </c>
      <c r="E379" t="s">
        <v>90</v>
      </c>
    </row>
    <row r="380" spans="1:5" ht="17" x14ac:dyDescent="0.2">
      <c r="A380" t="s">
        <v>735</v>
      </c>
      <c r="B380" s="2">
        <v>5</v>
      </c>
      <c r="C380" s="1" t="s">
        <v>770</v>
      </c>
      <c r="D380" t="s">
        <v>90</v>
      </c>
      <c r="E380" t="s">
        <v>90</v>
      </c>
    </row>
    <row r="381" spans="1:5" ht="34" x14ac:dyDescent="0.2">
      <c r="A381" t="s">
        <v>771</v>
      </c>
      <c r="B381" s="2">
        <v>6</v>
      </c>
      <c r="C381" s="1" t="s">
        <v>782</v>
      </c>
      <c r="D381" t="s">
        <v>93</v>
      </c>
      <c r="E381" t="s">
        <v>90</v>
      </c>
    </row>
    <row r="382" spans="1:5" ht="34" x14ac:dyDescent="0.2">
      <c r="A382" t="s">
        <v>772</v>
      </c>
      <c r="B382" s="2">
        <v>6</v>
      </c>
      <c r="C382" s="1" t="s">
        <v>783</v>
      </c>
      <c r="D382" t="s">
        <v>90</v>
      </c>
      <c r="E382" t="s">
        <v>90</v>
      </c>
    </row>
    <row r="383" spans="1:5" ht="17" x14ac:dyDescent="0.2">
      <c r="A383" t="s">
        <v>773</v>
      </c>
      <c r="B383" s="2">
        <v>6</v>
      </c>
      <c r="C383" s="1" t="s">
        <v>784</v>
      </c>
      <c r="D383" t="s">
        <v>90</v>
      </c>
      <c r="E383" t="s">
        <v>90</v>
      </c>
    </row>
    <row r="384" spans="1:5" ht="17" x14ac:dyDescent="0.2">
      <c r="A384" t="s">
        <v>774</v>
      </c>
      <c r="B384" s="2">
        <v>6</v>
      </c>
      <c r="C384" s="1" t="s">
        <v>785</v>
      </c>
      <c r="D384" t="s">
        <v>93</v>
      </c>
      <c r="E384" t="s">
        <v>90</v>
      </c>
    </row>
    <row r="385" spans="1:5" ht="17" x14ac:dyDescent="0.2">
      <c r="A385" t="s">
        <v>775</v>
      </c>
      <c r="B385" s="2">
        <v>6</v>
      </c>
      <c r="C385" s="1" t="s">
        <v>786</v>
      </c>
      <c r="D385" t="s">
        <v>91</v>
      </c>
      <c r="E385" t="s">
        <v>90</v>
      </c>
    </row>
    <row r="386" spans="1:5" ht="34" x14ac:dyDescent="0.2">
      <c r="A386" t="s">
        <v>776</v>
      </c>
      <c r="B386" s="2">
        <v>6</v>
      </c>
      <c r="C386" s="1" t="s">
        <v>787</v>
      </c>
      <c r="D386" t="s">
        <v>90</v>
      </c>
      <c r="E386" t="s">
        <v>90</v>
      </c>
    </row>
    <row r="387" spans="1:5" ht="17" x14ac:dyDescent="0.2">
      <c r="A387" t="s">
        <v>777</v>
      </c>
      <c r="B387" s="2">
        <v>6</v>
      </c>
      <c r="C387" s="1" t="s">
        <v>788</v>
      </c>
      <c r="D387" t="s">
        <v>90</v>
      </c>
      <c r="E387" t="s">
        <v>90</v>
      </c>
    </row>
    <row r="388" spans="1:5" ht="17" x14ac:dyDescent="0.2">
      <c r="A388" t="s">
        <v>778</v>
      </c>
      <c r="B388" s="2">
        <v>6</v>
      </c>
      <c r="C388" s="1" t="s">
        <v>789</v>
      </c>
      <c r="D388" t="s">
        <v>91</v>
      </c>
      <c r="E388" t="s">
        <v>90</v>
      </c>
    </row>
    <row r="389" spans="1:5" ht="34" x14ac:dyDescent="0.2">
      <c r="A389" t="s">
        <v>779</v>
      </c>
      <c r="B389" s="2">
        <v>6</v>
      </c>
      <c r="C389" s="1" t="s">
        <v>790</v>
      </c>
      <c r="D389" t="s">
        <v>91</v>
      </c>
      <c r="E389" t="s">
        <v>90</v>
      </c>
    </row>
    <row r="390" spans="1:5" ht="17" x14ac:dyDescent="0.2">
      <c r="A390" t="s">
        <v>780</v>
      </c>
      <c r="B390" s="2">
        <v>6</v>
      </c>
      <c r="C390" s="1" t="s">
        <v>791</v>
      </c>
      <c r="D390" t="s">
        <v>91</v>
      </c>
      <c r="E390" t="s">
        <v>90</v>
      </c>
    </row>
    <row r="391" spans="1:5" ht="34" x14ac:dyDescent="0.2">
      <c r="A391" t="s">
        <v>781</v>
      </c>
      <c r="B391" s="2">
        <v>6</v>
      </c>
      <c r="C391" s="1" t="s">
        <v>792</v>
      </c>
      <c r="D391" t="s">
        <v>93</v>
      </c>
      <c r="E391" t="s">
        <v>90</v>
      </c>
    </row>
    <row r="392" spans="1:5" ht="34" x14ac:dyDescent="0.2">
      <c r="A392" t="s">
        <v>793</v>
      </c>
      <c r="B392" s="2">
        <v>7</v>
      </c>
      <c r="C392" s="1" t="s">
        <v>824</v>
      </c>
      <c r="D392" t="s">
        <v>92</v>
      </c>
      <c r="E392" t="s">
        <v>89</v>
      </c>
    </row>
    <row r="393" spans="1:5" ht="17" x14ac:dyDescent="0.2">
      <c r="A393" t="s">
        <v>794</v>
      </c>
      <c r="B393" s="2">
        <v>7</v>
      </c>
      <c r="C393" s="1" t="s">
        <v>825</v>
      </c>
      <c r="D393" t="s">
        <v>91</v>
      </c>
      <c r="E393" t="s">
        <v>90</v>
      </c>
    </row>
    <row r="394" spans="1:5" ht="17" x14ac:dyDescent="0.2">
      <c r="A394" t="s">
        <v>795</v>
      </c>
      <c r="B394" s="2">
        <v>7</v>
      </c>
      <c r="C394" s="1" t="s">
        <v>826</v>
      </c>
      <c r="D394" t="s">
        <v>90</v>
      </c>
      <c r="E394" t="s">
        <v>90</v>
      </c>
    </row>
    <row r="395" spans="1:5" ht="17" x14ac:dyDescent="0.2">
      <c r="A395" t="s">
        <v>796</v>
      </c>
      <c r="B395" s="2">
        <v>7</v>
      </c>
      <c r="C395" s="1" t="s">
        <v>827</v>
      </c>
      <c r="D395" t="s">
        <v>91</v>
      </c>
      <c r="E395" t="s">
        <v>90</v>
      </c>
    </row>
    <row r="396" spans="1:5" ht="51" x14ac:dyDescent="0.2">
      <c r="A396" t="s">
        <v>797</v>
      </c>
      <c r="B396" s="2">
        <v>7</v>
      </c>
      <c r="C396" s="1" t="s">
        <v>828</v>
      </c>
      <c r="D396" t="s">
        <v>92</v>
      </c>
      <c r="E396" t="s">
        <v>89</v>
      </c>
    </row>
    <row r="397" spans="1:5" ht="17" x14ac:dyDescent="0.2">
      <c r="A397" t="s">
        <v>798</v>
      </c>
      <c r="B397" s="2">
        <v>7</v>
      </c>
      <c r="C397" s="1" t="s">
        <v>829</v>
      </c>
      <c r="D397" t="s">
        <v>90</v>
      </c>
      <c r="E397" t="s">
        <v>90</v>
      </c>
    </row>
    <row r="398" spans="1:5" ht="34" x14ac:dyDescent="0.2">
      <c r="A398" t="s">
        <v>799</v>
      </c>
      <c r="B398" s="2">
        <v>7</v>
      </c>
      <c r="C398" s="1" t="s">
        <v>830</v>
      </c>
      <c r="D398" t="s">
        <v>89</v>
      </c>
      <c r="E398" t="s">
        <v>89</v>
      </c>
    </row>
    <row r="399" spans="1:5" ht="17" x14ac:dyDescent="0.2">
      <c r="A399" t="s">
        <v>800</v>
      </c>
      <c r="B399" s="2">
        <v>7</v>
      </c>
      <c r="C399" s="1" t="s">
        <v>831</v>
      </c>
      <c r="D399" t="s">
        <v>93</v>
      </c>
      <c r="E399" t="s">
        <v>91</v>
      </c>
    </row>
    <row r="400" spans="1:5" ht="51" x14ac:dyDescent="0.2">
      <c r="A400" t="s">
        <v>801</v>
      </c>
      <c r="B400" s="2">
        <v>7</v>
      </c>
      <c r="C400" s="1" t="s">
        <v>832</v>
      </c>
      <c r="D400" t="s">
        <v>89</v>
      </c>
      <c r="E400" t="s">
        <v>89</v>
      </c>
    </row>
    <row r="401" spans="1:5" ht="17" x14ac:dyDescent="0.2">
      <c r="A401" t="s">
        <v>802</v>
      </c>
      <c r="B401" s="2">
        <v>7</v>
      </c>
      <c r="C401" s="1" t="s">
        <v>833</v>
      </c>
      <c r="D401" t="s">
        <v>93</v>
      </c>
      <c r="E401" t="s">
        <v>90</v>
      </c>
    </row>
    <row r="402" spans="1:5" ht="17" x14ac:dyDescent="0.2">
      <c r="A402" t="s">
        <v>803</v>
      </c>
      <c r="B402" s="2">
        <v>7</v>
      </c>
      <c r="C402" s="1" t="s">
        <v>834</v>
      </c>
      <c r="D402" t="s">
        <v>93</v>
      </c>
      <c r="E402" t="s">
        <v>91</v>
      </c>
    </row>
    <row r="403" spans="1:5" ht="17" x14ac:dyDescent="0.2">
      <c r="A403" t="s">
        <v>804</v>
      </c>
      <c r="B403" s="2">
        <v>7</v>
      </c>
      <c r="C403" s="1" t="s">
        <v>835</v>
      </c>
      <c r="D403" t="s">
        <v>94</v>
      </c>
      <c r="E403" t="s">
        <v>91</v>
      </c>
    </row>
    <row r="404" spans="1:5" ht="34" x14ac:dyDescent="0.2">
      <c r="A404" t="s">
        <v>805</v>
      </c>
      <c r="B404" s="2">
        <v>7</v>
      </c>
      <c r="C404" s="1" t="s">
        <v>836</v>
      </c>
      <c r="D404" t="s">
        <v>94</v>
      </c>
      <c r="E404" t="s">
        <v>91</v>
      </c>
    </row>
    <row r="405" spans="1:5" ht="34" x14ac:dyDescent="0.2">
      <c r="A405" t="s">
        <v>806</v>
      </c>
      <c r="B405" s="2">
        <v>7</v>
      </c>
      <c r="C405" s="1" t="s">
        <v>837</v>
      </c>
      <c r="D405" t="s">
        <v>90</v>
      </c>
      <c r="E405" t="s">
        <v>90</v>
      </c>
    </row>
    <row r="406" spans="1:5" ht="34" x14ac:dyDescent="0.2">
      <c r="A406" t="s">
        <v>807</v>
      </c>
      <c r="B406" s="2">
        <v>7</v>
      </c>
      <c r="C406" s="1" t="s">
        <v>838</v>
      </c>
      <c r="D406" t="s">
        <v>93</v>
      </c>
      <c r="E406" t="s">
        <v>90</v>
      </c>
    </row>
    <row r="407" spans="1:5" ht="34" x14ac:dyDescent="0.2">
      <c r="A407" t="s">
        <v>808</v>
      </c>
      <c r="B407" s="2">
        <v>7</v>
      </c>
      <c r="C407" s="1" t="s">
        <v>839</v>
      </c>
      <c r="D407" t="s">
        <v>89</v>
      </c>
      <c r="E407" t="s">
        <v>89</v>
      </c>
    </row>
    <row r="408" spans="1:5" ht="17" x14ac:dyDescent="0.2">
      <c r="A408" t="s">
        <v>809</v>
      </c>
      <c r="B408" s="2">
        <v>7</v>
      </c>
      <c r="C408" s="1" t="s">
        <v>840</v>
      </c>
      <c r="D408" t="s">
        <v>89</v>
      </c>
      <c r="E408" t="s">
        <v>91</v>
      </c>
    </row>
    <row r="409" spans="1:5" ht="51" x14ac:dyDescent="0.2">
      <c r="A409" t="s">
        <v>810</v>
      </c>
      <c r="B409" s="2">
        <v>7</v>
      </c>
      <c r="C409" s="1" t="s">
        <v>841</v>
      </c>
      <c r="D409" t="s">
        <v>92</v>
      </c>
      <c r="E409" t="s">
        <v>89</v>
      </c>
    </row>
    <row r="410" spans="1:5" ht="17" x14ac:dyDescent="0.2">
      <c r="A410" t="s">
        <v>811</v>
      </c>
      <c r="B410" s="2">
        <v>7</v>
      </c>
      <c r="C410" s="1" t="s">
        <v>842</v>
      </c>
      <c r="D410" t="s">
        <v>97</v>
      </c>
      <c r="E410" t="s">
        <v>91</v>
      </c>
    </row>
    <row r="411" spans="1:5" ht="17" x14ac:dyDescent="0.2">
      <c r="A411" t="s">
        <v>812</v>
      </c>
      <c r="B411" s="2">
        <v>7</v>
      </c>
      <c r="C411" s="1" t="s">
        <v>843</v>
      </c>
      <c r="D411" t="s">
        <v>93</v>
      </c>
      <c r="E411" t="s">
        <v>91</v>
      </c>
    </row>
    <row r="412" spans="1:5" ht="34" x14ac:dyDescent="0.2">
      <c r="A412" t="s">
        <v>813</v>
      </c>
      <c r="B412" s="2">
        <v>7</v>
      </c>
      <c r="C412" s="1" t="s">
        <v>844</v>
      </c>
      <c r="D412" t="s">
        <v>91</v>
      </c>
      <c r="E412" t="s">
        <v>91</v>
      </c>
    </row>
    <row r="413" spans="1:5" ht="17" x14ac:dyDescent="0.2">
      <c r="A413" t="s">
        <v>814</v>
      </c>
      <c r="B413" s="2">
        <v>7</v>
      </c>
      <c r="C413" s="1" t="s">
        <v>845</v>
      </c>
      <c r="D413" t="s">
        <v>89</v>
      </c>
      <c r="E413" t="s">
        <v>91</v>
      </c>
    </row>
    <row r="414" spans="1:5" ht="34" x14ac:dyDescent="0.2">
      <c r="A414" t="s">
        <v>815</v>
      </c>
      <c r="B414" s="2">
        <v>7</v>
      </c>
      <c r="C414" s="1" t="s">
        <v>846</v>
      </c>
      <c r="D414" t="s">
        <v>89</v>
      </c>
      <c r="E414" t="s">
        <v>89</v>
      </c>
    </row>
    <row r="415" spans="1:5" ht="17" x14ac:dyDescent="0.2">
      <c r="A415" t="s">
        <v>816</v>
      </c>
      <c r="B415" s="2">
        <v>7</v>
      </c>
      <c r="C415" s="1" t="s">
        <v>847</v>
      </c>
      <c r="D415" t="s">
        <v>89</v>
      </c>
      <c r="E415" t="s">
        <v>91</v>
      </c>
    </row>
    <row r="416" spans="1:5" ht="17" x14ac:dyDescent="0.2">
      <c r="A416" t="s">
        <v>817</v>
      </c>
      <c r="B416" s="2">
        <v>7</v>
      </c>
      <c r="C416" s="1" t="s">
        <v>848</v>
      </c>
      <c r="D416" t="s">
        <v>90</v>
      </c>
      <c r="E416" t="s">
        <v>90</v>
      </c>
    </row>
    <row r="417" spans="1:5" ht="34" x14ac:dyDescent="0.2">
      <c r="A417" t="s">
        <v>818</v>
      </c>
      <c r="B417" s="2">
        <v>7</v>
      </c>
      <c r="C417" s="1" t="s">
        <v>849</v>
      </c>
      <c r="D417" t="s">
        <v>94</v>
      </c>
      <c r="E417" t="s">
        <v>91</v>
      </c>
    </row>
    <row r="418" spans="1:5" ht="17" x14ac:dyDescent="0.2">
      <c r="A418" t="s">
        <v>819</v>
      </c>
      <c r="B418" s="2">
        <v>7</v>
      </c>
      <c r="C418" s="1" t="s">
        <v>850</v>
      </c>
      <c r="D418" t="s">
        <v>97</v>
      </c>
      <c r="E418" t="s">
        <v>91</v>
      </c>
    </row>
    <row r="419" spans="1:5" ht="17" x14ac:dyDescent="0.2">
      <c r="A419" t="s">
        <v>820</v>
      </c>
      <c r="B419" s="2">
        <v>7</v>
      </c>
      <c r="C419" s="1" t="s">
        <v>851</v>
      </c>
      <c r="D419" t="s">
        <v>93</v>
      </c>
      <c r="E419" t="s">
        <v>90</v>
      </c>
    </row>
    <row r="420" spans="1:5" ht="17" x14ac:dyDescent="0.2">
      <c r="A420" t="s">
        <v>821</v>
      </c>
      <c r="B420" s="2">
        <v>7</v>
      </c>
      <c r="C420" s="1" t="s">
        <v>852</v>
      </c>
      <c r="D420" t="s">
        <v>91</v>
      </c>
      <c r="E420" t="s">
        <v>90</v>
      </c>
    </row>
    <row r="421" spans="1:5" ht="34" x14ac:dyDescent="0.2">
      <c r="A421" t="s">
        <v>822</v>
      </c>
      <c r="B421" s="2">
        <v>7</v>
      </c>
      <c r="C421" s="1" t="s">
        <v>853</v>
      </c>
      <c r="D421" t="s">
        <v>92</v>
      </c>
      <c r="E421" t="s">
        <v>89</v>
      </c>
    </row>
    <row r="422" spans="1:5" ht="17" x14ac:dyDescent="0.2">
      <c r="A422" t="s">
        <v>823</v>
      </c>
      <c r="B422" s="2">
        <v>7</v>
      </c>
      <c r="C422" s="1" t="s">
        <v>854</v>
      </c>
      <c r="D422" t="s">
        <v>91</v>
      </c>
      <c r="E422" t="s">
        <v>90</v>
      </c>
    </row>
    <row r="423" spans="1:5" ht="17" x14ac:dyDescent="0.2">
      <c r="A423" t="s">
        <v>855</v>
      </c>
      <c r="B423" s="2">
        <v>8</v>
      </c>
      <c r="C423" s="1" t="s">
        <v>892</v>
      </c>
      <c r="D423" t="s">
        <v>92</v>
      </c>
      <c r="E423" t="s">
        <v>89</v>
      </c>
    </row>
    <row r="424" spans="1:5" ht="17" x14ac:dyDescent="0.2">
      <c r="A424" t="s">
        <v>856</v>
      </c>
      <c r="B424" s="2">
        <v>8</v>
      </c>
      <c r="C424" s="1" t="s">
        <v>893</v>
      </c>
      <c r="D424" t="s">
        <v>91</v>
      </c>
      <c r="E424" t="s">
        <v>90</v>
      </c>
    </row>
    <row r="425" spans="1:5" ht="17" x14ac:dyDescent="0.2">
      <c r="A425" t="s">
        <v>857</v>
      </c>
      <c r="B425" s="2">
        <v>8</v>
      </c>
      <c r="C425" s="1" t="s">
        <v>894</v>
      </c>
      <c r="D425" t="s">
        <v>91</v>
      </c>
      <c r="E425" t="s">
        <v>97</v>
      </c>
    </row>
    <row r="426" spans="1:5" ht="34" x14ac:dyDescent="0.2">
      <c r="A426" t="s">
        <v>858</v>
      </c>
      <c r="B426" s="2">
        <v>8</v>
      </c>
      <c r="C426" s="1" t="s">
        <v>895</v>
      </c>
      <c r="D426" t="s">
        <v>89</v>
      </c>
      <c r="E426" t="s">
        <v>89</v>
      </c>
    </row>
    <row r="427" spans="1:5" ht="17" x14ac:dyDescent="0.2">
      <c r="A427" t="s">
        <v>859</v>
      </c>
      <c r="B427" s="2">
        <v>8</v>
      </c>
      <c r="C427" s="1" t="s">
        <v>896</v>
      </c>
      <c r="D427" t="s">
        <v>91</v>
      </c>
      <c r="E427" t="s">
        <v>90</v>
      </c>
    </row>
    <row r="428" spans="1:5" ht="17" x14ac:dyDescent="0.2">
      <c r="A428" t="s">
        <v>860</v>
      </c>
      <c r="B428" s="2">
        <v>8</v>
      </c>
      <c r="C428" s="1" t="s">
        <v>897</v>
      </c>
      <c r="D428" t="s">
        <v>93</v>
      </c>
      <c r="E428" t="s">
        <v>90</v>
      </c>
    </row>
    <row r="429" spans="1:5" ht="17" x14ac:dyDescent="0.2">
      <c r="A429" t="s">
        <v>861</v>
      </c>
      <c r="B429" s="2">
        <v>8</v>
      </c>
      <c r="C429" s="1" t="s">
        <v>898</v>
      </c>
      <c r="D429" t="s">
        <v>94</v>
      </c>
      <c r="E429" t="s">
        <v>91</v>
      </c>
    </row>
    <row r="430" spans="1:5" ht="17" x14ac:dyDescent="0.2">
      <c r="A430" t="s">
        <v>862</v>
      </c>
      <c r="B430" s="2">
        <v>8</v>
      </c>
      <c r="C430" s="1" t="s">
        <v>899</v>
      </c>
      <c r="D430" t="s">
        <v>91</v>
      </c>
      <c r="E430" t="s">
        <v>91</v>
      </c>
    </row>
    <row r="431" spans="1:5" ht="17" x14ac:dyDescent="0.2">
      <c r="A431" t="s">
        <v>863</v>
      </c>
      <c r="B431" s="2">
        <v>8</v>
      </c>
      <c r="C431" s="1" t="s">
        <v>900</v>
      </c>
      <c r="D431" t="s">
        <v>93</v>
      </c>
      <c r="E431" t="s">
        <v>91</v>
      </c>
    </row>
    <row r="432" spans="1:5" ht="17" x14ac:dyDescent="0.2">
      <c r="A432" t="s">
        <v>864</v>
      </c>
      <c r="B432" s="2">
        <v>8</v>
      </c>
      <c r="C432" s="1" t="s">
        <v>901</v>
      </c>
      <c r="D432" t="s">
        <v>91</v>
      </c>
      <c r="E432" t="s">
        <v>91</v>
      </c>
    </row>
    <row r="433" spans="1:5" ht="17" x14ac:dyDescent="0.2">
      <c r="A433" t="s">
        <v>865</v>
      </c>
      <c r="B433" s="2">
        <v>8</v>
      </c>
      <c r="C433" s="1" t="s">
        <v>902</v>
      </c>
      <c r="D433" t="s">
        <v>93</v>
      </c>
      <c r="E433" t="s">
        <v>91</v>
      </c>
    </row>
    <row r="434" spans="1:5" ht="17" x14ac:dyDescent="0.2">
      <c r="A434" t="s">
        <v>866</v>
      </c>
      <c r="B434" s="2">
        <v>8</v>
      </c>
      <c r="C434" s="1" t="s">
        <v>903</v>
      </c>
      <c r="D434" t="s">
        <v>93</v>
      </c>
      <c r="E434" t="s">
        <v>90</v>
      </c>
    </row>
    <row r="435" spans="1:5" ht="17" x14ac:dyDescent="0.2">
      <c r="A435" t="s">
        <v>867</v>
      </c>
      <c r="B435" s="2">
        <v>8</v>
      </c>
      <c r="C435" s="1" t="s">
        <v>904</v>
      </c>
      <c r="D435" t="s">
        <v>92</v>
      </c>
      <c r="E435" t="s">
        <v>91</v>
      </c>
    </row>
    <row r="436" spans="1:5" ht="17" x14ac:dyDescent="0.2">
      <c r="A436" t="s">
        <v>868</v>
      </c>
      <c r="B436" s="2">
        <v>8</v>
      </c>
      <c r="C436" s="1" t="s">
        <v>905</v>
      </c>
      <c r="D436" t="s">
        <v>90</v>
      </c>
      <c r="E436" t="s">
        <v>90</v>
      </c>
    </row>
    <row r="437" spans="1:5" ht="17" x14ac:dyDescent="0.2">
      <c r="A437" t="s">
        <v>869</v>
      </c>
      <c r="B437" s="2">
        <v>8</v>
      </c>
      <c r="C437" s="1" t="s">
        <v>906</v>
      </c>
      <c r="D437" t="s">
        <v>91</v>
      </c>
      <c r="E437" t="s">
        <v>90</v>
      </c>
    </row>
    <row r="438" spans="1:5" ht="34" x14ac:dyDescent="0.2">
      <c r="A438" t="s">
        <v>870</v>
      </c>
      <c r="B438" s="2">
        <v>8</v>
      </c>
      <c r="C438" s="1" t="s">
        <v>907</v>
      </c>
      <c r="D438" t="s">
        <v>92</v>
      </c>
      <c r="E438" t="s">
        <v>89</v>
      </c>
    </row>
    <row r="439" spans="1:5" ht="34" x14ac:dyDescent="0.2">
      <c r="A439" t="s">
        <v>871</v>
      </c>
      <c r="B439" s="2">
        <v>8</v>
      </c>
      <c r="C439" s="1" t="s">
        <v>908</v>
      </c>
      <c r="D439" t="s">
        <v>94</v>
      </c>
      <c r="E439" t="s">
        <v>97</v>
      </c>
    </row>
    <row r="440" spans="1:5" ht="17" x14ac:dyDescent="0.2">
      <c r="A440" t="s">
        <v>872</v>
      </c>
      <c r="B440" s="2">
        <v>8</v>
      </c>
      <c r="C440" s="1" t="s">
        <v>909</v>
      </c>
      <c r="D440" t="s">
        <v>92</v>
      </c>
      <c r="E440" t="s">
        <v>91</v>
      </c>
    </row>
    <row r="441" spans="1:5" ht="17" x14ac:dyDescent="0.2">
      <c r="A441" t="s">
        <v>873</v>
      </c>
      <c r="B441" s="2">
        <v>8</v>
      </c>
      <c r="C441" s="1" t="s">
        <v>910</v>
      </c>
      <c r="D441" t="s">
        <v>89</v>
      </c>
      <c r="E441" t="s">
        <v>91</v>
      </c>
    </row>
    <row r="442" spans="1:5" ht="34" x14ac:dyDescent="0.2">
      <c r="A442" t="s">
        <v>874</v>
      </c>
      <c r="B442" s="2">
        <v>8</v>
      </c>
      <c r="C442" s="1" t="s">
        <v>911</v>
      </c>
      <c r="D442" t="s">
        <v>89</v>
      </c>
      <c r="E442" t="s">
        <v>89</v>
      </c>
    </row>
    <row r="443" spans="1:5" ht="34" x14ac:dyDescent="0.2">
      <c r="A443" t="s">
        <v>875</v>
      </c>
      <c r="B443" s="2">
        <v>8</v>
      </c>
      <c r="C443" s="1" t="s">
        <v>912</v>
      </c>
      <c r="D443" t="s">
        <v>91</v>
      </c>
      <c r="E443" t="s">
        <v>90</v>
      </c>
    </row>
    <row r="444" spans="1:5" ht="17" x14ac:dyDescent="0.2">
      <c r="A444" t="s">
        <v>876</v>
      </c>
      <c r="B444" s="2">
        <v>8</v>
      </c>
      <c r="C444" s="1" t="s">
        <v>913</v>
      </c>
      <c r="D444" t="s">
        <v>89</v>
      </c>
      <c r="E444" t="s">
        <v>91</v>
      </c>
    </row>
    <row r="445" spans="1:5" ht="34" x14ac:dyDescent="0.2">
      <c r="A445" t="s">
        <v>877</v>
      </c>
      <c r="B445" s="2">
        <v>8</v>
      </c>
      <c r="C445" s="1" t="s">
        <v>914</v>
      </c>
      <c r="D445" t="s">
        <v>93</v>
      </c>
      <c r="E445" t="s">
        <v>91</v>
      </c>
    </row>
    <row r="446" spans="1:5" ht="17" x14ac:dyDescent="0.2">
      <c r="A446" t="s">
        <v>878</v>
      </c>
      <c r="B446" s="2">
        <v>8</v>
      </c>
      <c r="C446" s="1" t="s">
        <v>915</v>
      </c>
      <c r="D446" t="s">
        <v>89</v>
      </c>
      <c r="E446" t="s">
        <v>91</v>
      </c>
    </row>
    <row r="447" spans="1:5" ht="17" x14ac:dyDescent="0.2">
      <c r="A447" t="s">
        <v>879</v>
      </c>
      <c r="B447" s="2">
        <v>8</v>
      </c>
      <c r="C447" s="1" t="s">
        <v>916</v>
      </c>
      <c r="D447" t="s">
        <v>94</v>
      </c>
      <c r="E447" t="s">
        <v>91</v>
      </c>
    </row>
    <row r="448" spans="1:5" ht="17" x14ac:dyDescent="0.2">
      <c r="A448" t="s">
        <v>880</v>
      </c>
      <c r="B448" s="2">
        <v>8</v>
      </c>
      <c r="C448" s="1" t="s">
        <v>917</v>
      </c>
      <c r="D448" t="s">
        <v>94</v>
      </c>
      <c r="E448" t="s">
        <v>97</v>
      </c>
    </row>
    <row r="449" spans="1:5" ht="17" x14ac:dyDescent="0.2">
      <c r="A449" t="s">
        <v>881</v>
      </c>
      <c r="B449" s="2">
        <v>8</v>
      </c>
      <c r="C449" s="1" t="s">
        <v>918</v>
      </c>
      <c r="D449" t="s">
        <v>92</v>
      </c>
      <c r="E449" t="s">
        <v>89</v>
      </c>
    </row>
    <row r="450" spans="1:5" ht="17" x14ac:dyDescent="0.2">
      <c r="A450" t="s">
        <v>882</v>
      </c>
      <c r="B450" s="2">
        <v>8</v>
      </c>
      <c r="C450" s="1" t="s">
        <v>919</v>
      </c>
      <c r="D450" t="s">
        <v>94</v>
      </c>
      <c r="E450" t="s">
        <v>91</v>
      </c>
    </row>
    <row r="451" spans="1:5" ht="17" x14ac:dyDescent="0.2">
      <c r="A451" t="s">
        <v>883</v>
      </c>
      <c r="B451" s="2">
        <v>8</v>
      </c>
      <c r="C451" s="1" t="s">
        <v>920</v>
      </c>
      <c r="D451" t="s">
        <v>94</v>
      </c>
      <c r="E451" t="s">
        <v>91</v>
      </c>
    </row>
    <row r="452" spans="1:5" ht="17" x14ac:dyDescent="0.2">
      <c r="A452" t="s">
        <v>884</v>
      </c>
      <c r="B452" s="2">
        <v>8</v>
      </c>
      <c r="C452" s="1" t="s">
        <v>921</v>
      </c>
      <c r="D452" t="s">
        <v>97</v>
      </c>
      <c r="E452" t="s">
        <v>91</v>
      </c>
    </row>
    <row r="453" spans="1:5" ht="17" x14ac:dyDescent="0.2">
      <c r="A453" t="s">
        <v>885</v>
      </c>
      <c r="B453" s="2">
        <v>8</v>
      </c>
      <c r="C453" s="1" t="s">
        <v>922</v>
      </c>
      <c r="D453" t="s">
        <v>90</v>
      </c>
      <c r="E453" t="s">
        <v>90</v>
      </c>
    </row>
    <row r="454" spans="1:5" ht="17" x14ac:dyDescent="0.2">
      <c r="A454" t="s">
        <v>886</v>
      </c>
      <c r="B454" s="2">
        <v>8</v>
      </c>
      <c r="C454" s="1" t="s">
        <v>923</v>
      </c>
      <c r="D454" t="s">
        <v>91</v>
      </c>
      <c r="E454" t="s">
        <v>91</v>
      </c>
    </row>
    <row r="455" spans="1:5" ht="17" x14ac:dyDescent="0.2">
      <c r="A455" t="s">
        <v>887</v>
      </c>
      <c r="B455" s="2">
        <v>8</v>
      </c>
      <c r="C455" s="1" t="s">
        <v>924</v>
      </c>
      <c r="D455" t="s">
        <v>90</v>
      </c>
      <c r="E455" t="s">
        <v>91</v>
      </c>
    </row>
    <row r="456" spans="1:5" ht="17" x14ac:dyDescent="0.2">
      <c r="A456" t="s">
        <v>888</v>
      </c>
      <c r="B456" s="2">
        <v>8</v>
      </c>
      <c r="C456" s="1" t="s">
        <v>925</v>
      </c>
      <c r="D456" t="s">
        <v>90</v>
      </c>
      <c r="E456" t="s">
        <v>90</v>
      </c>
    </row>
    <row r="457" spans="1:5" ht="34" x14ac:dyDescent="0.2">
      <c r="A457" t="s">
        <v>889</v>
      </c>
      <c r="B457" s="2">
        <v>8</v>
      </c>
      <c r="C457" s="1" t="s">
        <v>926</v>
      </c>
      <c r="D457" t="s">
        <v>90</v>
      </c>
      <c r="E457" t="s">
        <v>90</v>
      </c>
    </row>
    <row r="458" spans="1:5" ht="17" x14ac:dyDescent="0.2">
      <c r="A458" t="s">
        <v>890</v>
      </c>
      <c r="B458" s="2">
        <v>8</v>
      </c>
      <c r="C458" s="1" t="s">
        <v>927</v>
      </c>
      <c r="D458" t="s">
        <v>91</v>
      </c>
      <c r="E458" t="s">
        <v>91</v>
      </c>
    </row>
    <row r="459" spans="1:5" ht="17" x14ac:dyDescent="0.2">
      <c r="A459" t="s">
        <v>891</v>
      </c>
      <c r="B459" s="2">
        <v>8</v>
      </c>
      <c r="C459" s="1" t="s">
        <v>928</v>
      </c>
      <c r="D459" t="s">
        <v>93</v>
      </c>
      <c r="E459" t="s">
        <v>90</v>
      </c>
    </row>
    <row r="460" spans="1:5" ht="17" x14ac:dyDescent="0.2">
      <c r="A460" t="s">
        <v>929</v>
      </c>
      <c r="B460" s="2">
        <v>9</v>
      </c>
      <c r="C460" s="1" t="s">
        <v>972</v>
      </c>
      <c r="D460" t="s">
        <v>89</v>
      </c>
      <c r="E460" t="s">
        <v>89</v>
      </c>
    </row>
    <row r="461" spans="1:5" ht="17" x14ac:dyDescent="0.2">
      <c r="A461" t="s">
        <v>930</v>
      </c>
      <c r="B461" s="2">
        <v>9</v>
      </c>
      <c r="C461" s="1" t="s">
        <v>973</v>
      </c>
      <c r="D461" t="s">
        <v>97</v>
      </c>
      <c r="E461" t="s">
        <v>91</v>
      </c>
    </row>
    <row r="462" spans="1:5" ht="17" x14ac:dyDescent="0.2">
      <c r="A462" t="s">
        <v>931</v>
      </c>
      <c r="B462" s="2">
        <v>9</v>
      </c>
      <c r="C462" s="1" t="s">
        <v>974</v>
      </c>
      <c r="D462" t="s">
        <v>90</v>
      </c>
      <c r="E462" t="s">
        <v>90</v>
      </c>
    </row>
    <row r="463" spans="1:5" ht="17" x14ac:dyDescent="0.2">
      <c r="A463" t="s">
        <v>932</v>
      </c>
      <c r="B463" s="2">
        <v>9</v>
      </c>
      <c r="C463" s="1" t="s">
        <v>975</v>
      </c>
      <c r="D463" t="s">
        <v>89</v>
      </c>
      <c r="E463" t="s">
        <v>91</v>
      </c>
    </row>
    <row r="464" spans="1:5" ht="17" x14ac:dyDescent="0.2">
      <c r="A464" t="s">
        <v>933</v>
      </c>
      <c r="B464" s="2">
        <v>9</v>
      </c>
      <c r="C464" s="1" t="s">
        <v>976</v>
      </c>
      <c r="D464" t="s">
        <v>94</v>
      </c>
      <c r="E464" t="s">
        <v>91</v>
      </c>
    </row>
    <row r="465" spans="1:5" ht="51" x14ac:dyDescent="0.2">
      <c r="A465" t="s">
        <v>934</v>
      </c>
      <c r="B465" s="2">
        <v>9</v>
      </c>
      <c r="C465" s="1" t="s">
        <v>977</v>
      </c>
      <c r="D465" t="s">
        <v>89</v>
      </c>
      <c r="E465" t="s">
        <v>89</v>
      </c>
    </row>
    <row r="466" spans="1:5" ht="17" x14ac:dyDescent="0.2">
      <c r="A466" t="s">
        <v>935</v>
      </c>
      <c r="B466" s="2">
        <v>9</v>
      </c>
      <c r="C466" s="1" t="s">
        <v>978</v>
      </c>
      <c r="D466" t="s">
        <v>90</v>
      </c>
      <c r="E466" t="s">
        <v>90</v>
      </c>
    </row>
    <row r="467" spans="1:5" ht="17" x14ac:dyDescent="0.2">
      <c r="A467" t="s">
        <v>936</v>
      </c>
      <c r="B467" s="2">
        <v>9</v>
      </c>
      <c r="C467" s="1" t="s">
        <v>979</v>
      </c>
      <c r="D467" t="s">
        <v>93</v>
      </c>
      <c r="E467" t="s">
        <v>90</v>
      </c>
    </row>
    <row r="468" spans="1:5" ht="17" x14ac:dyDescent="0.2">
      <c r="A468" t="s">
        <v>937</v>
      </c>
      <c r="B468" s="2">
        <v>9</v>
      </c>
      <c r="C468" s="1" t="s">
        <v>980</v>
      </c>
      <c r="D468" t="s">
        <v>92</v>
      </c>
      <c r="E468" t="s">
        <v>89</v>
      </c>
    </row>
    <row r="469" spans="1:5" ht="17" x14ac:dyDescent="0.2">
      <c r="A469" t="s">
        <v>938</v>
      </c>
      <c r="B469" s="2">
        <v>9</v>
      </c>
      <c r="C469" s="1" t="s">
        <v>981</v>
      </c>
      <c r="D469" t="s">
        <v>91</v>
      </c>
      <c r="E469" t="s">
        <v>90</v>
      </c>
    </row>
    <row r="470" spans="1:5" ht="17" x14ac:dyDescent="0.2">
      <c r="A470" t="s">
        <v>939</v>
      </c>
      <c r="B470" s="2">
        <v>9</v>
      </c>
      <c r="C470" s="1" t="s">
        <v>982</v>
      </c>
      <c r="D470" t="s">
        <v>91</v>
      </c>
      <c r="E470" t="s">
        <v>91</v>
      </c>
    </row>
    <row r="471" spans="1:5" ht="17" x14ac:dyDescent="0.2">
      <c r="A471" t="s">
        <v>940</v>
      </c>
      <c r="B471" s="2">
        <v>9</v>
      </c>
      <c r="C471" s="1" t="s">
        <v>983</v>
      </c>
      <c r="D471" t="s">
        <v>94</v>
      </c>
      <c r="E471" t="s">
        <v>91</v>
      </c>
    </row>
    <row r="472" spans="1:5" ht="17" x14ac:dyDescent="0.2">
      <c r="A472" t="s">
        <v>941</v>
      </c>
      <c r="B472" s="2">
        <v>9</v>
      </c>
      <c r="C472" s="1" t="s">
        <v>984</v>
      </c>
      <c r="D472" t="s">
        <v>89</v>
      </c>
      <c r="E472" t="s">
        <v>89</v>
      </c>
    </row>
    <row r="473" spans="1:5" ht="17" x14ac:dyDescent="0.2">
      <c r="A473" t="s">
        <v>942</v>
      </c>
      <c r="B473" s="2">
        <v>9</v>
      </c>
      <c r="C473" s="1" t="s">
        <v>985</v>
      </c>
      <c r="D473" t="s">
        <v>97</v>
      </c>
      <c r="E473" t="s">
        <v>91</v>
      </c>
    </row>
    <row r="474" spans="1:5" ht="17" x14ac:dyDescent="0.2">
      <c r="A474" t="s">
        <v>943</v>
      </c>
      <c r="B474" s="2">
        <v>9</v>
      </c>
      <c r="C474" s="1" t="s">
        <v>986</v>
      </c>
      <c r="D474" t="s">
        <v>94</v>
      </c>
      <c r="E474" t="s">
        <v>91</v>
      </c>
    </row>
    <row r="475" spans="1:5" ht="17" x14ac:dyDescent="0.2">
      <c r="A475" t="s">
        <v>944</v>
      </c>
      <c r="B475" s="2">
        <v>9</v>
      </c>
      <c r="C475" s="1" t="s">
        <v>987</v>
      </c>
      <c r="D475" t="s">
        <v>92</v>
      </c>
      <c r="E475" t="s">
        <v>91</v>
      </c>
    </row>
    <row r="476" spans="1:5" ht="17" x14ac:dyDescent="0.2">
      <c r="A476" t="s">
        <v>945</v>
      </c>
      <c r="B476" s="2">
        <v>9</v>
      </c>
      <c r="C476" s="1" t="s">
        <v>988</v>
      </c>
      <c r="D476" t="s">
        <v>93</v>
      </c>
      <c r="E476" t="s">
        <v>90</v>
      </c>
    </row>
    <row r="477" spans="1:5" ht="17" x14ac:dyDescent="0.2">
      <c r="A477" t="s">
        <v>946</v>
      </c>
      <c r="B477" s="2">
        <v>9</v>
      </c>
      <c r="C477" s="1" t="s">
        <v>989</v>
      </c>
      <c r="D477" t="s">
        <v>92</v>
      </c>
      <c r="E477" t="s">
        <v>91</v>
      </c>
    </row>
    <row r="478" spans="1:5" ht="17" x14ac:dyDescent="0.2">
      <c r="A478" t="s">
        <v>947</v>
      </c>
      <c r="B478" s="2">
        <v>9</v>
      </c>
      <c r="C478" s="1" t="s">
        <v>990</v>
      </c>
      <c r="D478" t="s">
        <v>91</v>
      </c>
      <c r="E478" t="s">
        <v>91</v>
      </c>
    </row>
    <row r="479" spans="1:5" ht="34" x14ac:dyDescent="0.2">
      <c r="A479" t="s">
        <v>948</v>
      </c>
      <c r="B479" s="2">
        <v>9</v>
      </c>
      <c r="C479" s="1" t="s">
        <v>991</v>
      </c>
      <c r="D479" t="s">
        <v>92</v>
      </c>
      <c r="E479" t="s">
        <v>89</v>
      </c>
    </row>
    <row r="480" spans="1:5" ht="17" x14ac:dyDescent="0.2">
      <c r="A480" t="s">
        <v>949</v>
      </c>
      <c r="B480" s="2">
        <v>9</v>
      </c>
      <c r="C480" s="1" t="s">
        <v>992</v>
      </c>
      <c r="D480" t="s">
        <v>97</v>
      </c>
      <c r="E480" t="s">
        <v>91</v>
      </c>
    </row>
    <row r="481" spans="1:5" ht="17" x14ac:dyDescent="0.2">
      <c r="A481" t="s">
        <v>950</v>
      </c>
      <c r="B481" s="2">
        <v>9</v>
      </c>
      <c r="C481" s="1" t="s">
        <v>993</v>
      </c>
      <c r="D481" t="s">
        <v>94</v>
      </c>
      <c r="E481" t="s">
        <v>91</v>
      </c>
    </row>
    <row r="482" spans="1:5" ht="17" x14ac:dyDescent="0.2">
      <c r="A482" t="s">
        <v>951</v>
      </c>
      <c r="B482" s="2">
        <v>9</v>
      </c>
      <c r="C482" s="1" t="s">
        <v>994</v>
      </c>
      <c r="D482" t="s">
        <v>90</v>
      </c>
      <c r="E482" t="s">
        <v>91</v>
      </c>
    </row>
    <row r="483" spans="1:5" ht="17" x14ac:dyDescent="0.2">
      <c r="A483" t="s">
        <v>952</v>
      </c>
      <c r="B483" s="2">
        <v>9</v>
      </c>
      <c r="C483" s="1" t="s">
        <v>995</v>
      </c>
      <c r="D483" t="s">
        <v>89</v>
      </c>
      <c r="E483" t="s">
        <v>91</v>
      </c>
    </row>
    <row r="484" spans="1:5" ht="17" x14ac:dyDescent="0.2">
      <c r="A484" t="s">
        <v>953</v>
      </c>
      <c r="B484" s="2">
        <v>9</v>
      </c>
      <c r="C484" s="1" t="s">
        <v>996</v>
      </c>
      <c r="D484" t="s">
        <v>92</v>
      </c>
      <c r="E484" t="s">
        <v>91</v>
      </c>
    </row>
    <row r="485" spans="1:5" ht="17" x14ac:dyDescent="0.2">
      <c r="A485" t="s">
        <v>954</v>
      </c>
      <c r="B485" s="2">
        <v>9</v>
      </c>
      <c r="C485" s="1" t="s">
        <v>997</v>
      </c>
      <c r="D485" t="s">
        <v>90</v>
      </c>
      <c r="E485" t="s">
        <v>90</v>
      </c>
    </row>
    <row r="486" spans="1:5" ht="34" x14ac:dyDescent="0.2">
      <c r="A486" t="s">
        <v>955</v>
      </c>
      <c r="B486" s="2">
        <v>9</v>
      </c>
      <c r="C486" s="1" t="s">
        <v>998</v>
      </c>
      <c r="D486" t="s">
        <v>91</v>
      </c>
      <c r="E486" t="s">
        <v>90</v>
      </c>
    </row>
    <row r="487" spans="1:5" ht="17" x14ac:dyDescent="0.2">
      <c r="A487" t="s">
        <v>956</v>
      </c>
      <c r="B487" s="2">
        <v>9</v>
      </c>
      <c r="C487" s="1" t="s">
        <v>999</v>
      </c>
      <c r="D487" t="s">
        <v>93</v>
      </c>
      <c r="E487" t="s">
        <v>91</v>
      </c>
    </row>
    <row r="488" spans="1:5" ht="34" x14ac:dyDescent="0.2">
      <c r="A488" t="s">
        <v>957</v>
      </c>
      <c r="B488" s="2">
        <v>9</v>
      </c>
      <c r="C488" s="1" t="s">
        <v>1000</v>
      </c>
      <c r="D488" t="s">
        <v>92</v>
      </c>
      <c r="E488" t="s">
        <v>89</v>
      </c>
    </row>
    <row r="489" spans="1:5" ht="17" x14ac:dyDescent="0.2">
      <c r="A489" t="s">
        <v>958</v>
      </c>
      <c r="B489" s="2">
        <v>9</v>
      </c>
      <c r="C489" s="1" t="s">
        <v>1001</v>
      </c>
      <c r="D489" t="s">
        <v>97</v>
      </c>
      <c r="E489" t="s">
        <v>91</v>
      </c>
    </row>
    <row r="490" spans="1:5" ht="34" x14ac:dyDescent="0.2">
      <c r="A490" t="s">
        <v>959</v>
      </c>
      <c r="B490" s="2">
        <v>9</v>
      </c>
      <c r="C490" s="1" t="s">
        <v>1002</v>
      </c>
      <c r="D490" t="s">
        <v>93</v>
      </c>
      <c r="E490" t="s">
        <v>91</v>
      </c>
    </row>
    <row r="491" spans="1:5" ht="17" x14ac:dyDescent="0.2">
      <c r="A491" t="s">
        <v>960</v>
      </c>
      <c r="B491" s="2">
        <v>9</v>
      </c>
      <c r="C491" s="1" t="s">
        <v>1003</v>
      </c>
      <c r="D491" t="s">
        <v>91</v>
      </c>
      <c r="E491" t="s">
        <v>90</v>
      </c>
    </row>
    <row r="492" spans="1:5" ht="17" x14ac:dyDescent="0.2">
      <c r="A492" t="s">
        <v>961</v>
      </c>
      <c r="B492" s="2">
        <v>9</v>
      </c>
      <c r="C492" s="1" t="s">
        <v>1004</v>
      </c>
      <c r="D492" t="s">
        <v>92</v>
      </c>
      <c r="E492" t="s">
        <v>89</v>
      </c>
    </row>
    <row r="493" spans="1:5" ht="17" x14ac:dyDescent="0.2">
      <c r="A493" t="s">
        <v>962</v>
      </c>
      <c r="B493" s="2">
        <v>9</v>
      </c>
      <c r="C493" s="1" t="s">
        <v>1005</v>
      </c>
      <c r="D493" t="s">
        <v>90</v>
      </c>
      <c r="E493" t="s">
        <v>90</v>
      </c>
    </row>
    <row r="494" spans="1:5" ht="17" x14ac:dyDescent="0.2">
      <c r="A494" t="s">
        <v>963</v>
      </c>
      <c r="B494" s="2">
        <v>9</v>
      </c>
      <c r="C494" s="1" t="s">
        <v>1006</v>
      </c>
      <c r="D494" t="s">
        <v>91</v>
      </c>
      <c r="E494" t="s">
        <v>91</v>
      </c>
    </row>
    <row r="495" spans="1:5" ht="17" x14ac:dyDescent="0.2">
      <c r="A495" t="s">
        <v>964</v>
      </c>
      <c r="B495" s="2">
        <v>9</v>
      </c>
      <c r="C495" s="1" t="s">
        <v>1007</v>
      </c>
      <c r="D495" t="s">
        <v>91</v>
      </c>
      <c r="E495" t="s">
        <v>90</v>
      </c>
    </row>
    <row r="496" spans="1:5" ht="17" x14ac:dyDescent="0.2">
      <c r="A496" t="s">
        <v>965</v>
      </c>
      <c r="B496" s="2">
        <v>9</v>
      </c>
      <c r="C496" s="1" t="s">
        <v>1008</v>
      </c>
      <c r="D496" t="s">
        <v>91</v>
      </c>
      <c r="E496" t="s">
        <v>91</v>
      </c>
    </row>
    <row r="497" spans="1:5" ht="51" x14ac:dyDescent="0.2">
      <c r="A497" t="s">
        <v>966</v>
      </c>
      <c r="B497" s="2">
        <v>9</v>
      </c>
      <c r="C497" s="1" t="s">
        <v>1009</v>
      </c>
      <c r="D497" t="s">
        <v>89</v>
      </c>
      <c r="E497" t="s">
        <v>89</v>
      </c>
    </row>
    <row r="498" spans="1:5" ht="17" x14ac:dyDescent="0.2">
      <c r="A498" t="s">
        <v>967</v>
      </c>
      <c r="B498" s="2">
        <v>9</v>
      </c>
      <c r="C498" s="1" t="s">
        <v>1010</v>
      </c>
      <c r="D498" t="s">
        <v>93</v>
      </c>
      <c r="E498" t="s">
        <v>91</v>
      </c>
    </row>
    <row r="499" spans="1:5" ht="34" x14ac:dyDescent="0.2">
      <c r="A499" t="s">
        <v>968</v>
      </c>
      <c r="B499" s="2">
        <v>9</v>
      </c>
      <c r="C499" s="1" t="s">
        <v>1011</v>
      </c>
      <c r="D499" t="s">
        <v>92</v>
      </c>
      <c r="E499" t="s">
        <v>97</v>
      </c>
    </row>
    <row r="500" spans="1:5" ht="34" x14ac:dyDescent="0.2">
      <c r="A500" t="s">
        <v>969</v>
      </c>
      <c r="B500" s="2">
        <v>9</v>
      </c>
      <c r="C500" s="1" t="s">
        <v>1012</v>
      </c>
      <c r="D500" t="s">
        <v>93</v>
      </c>
      <c r="E500" t="s">
        <v>91</v>
      </c>
    </row>
    <row r="501" spans="1:5" ht="17" x14ac:dyDescent="0.2">
      <c r="A501" t="s">
        <v>970</v>
      </c>
      <c r="B501" s="2">
        <v>9</v>
      </c>
      <c r="C501" s="1" t="s">
        <v>1013</v>
      </c>
      <c r="D501" t="s">
        <v>94</v>
      </c>
      <c r="E501" t="s">
        <v>97</v>
      </c>
    </row>
    <row r="502" spans="1:5" ht="17" x14ac:dyDescent="0.2">
      <c r="A502" t="s">
        <v>971</v>
      </c>
      <c r="B502" s="2">
        <v>9</v>
      </c>
      <c r="C502" s="1" t="s">
        <v>1014</v>
      </c>
      <c r="D502" t="s">
        <v>93</v>
      </c>
      <c r="E502" t="s">
        <v>90</v>
      </c>
    </row>
    <row r="503" spans="1:5" ht="34" x14ac:dyDescent="0.2">
      <c r="A503" t="s">
        <v>1015</v>
      </c>
      <c r="B503" s="2">
        <v>14</v>
      </c>
      <c r="C503" s="1" t="s">
        <v>1050</v>
      </c>
      <c r="D503" t="s">
        <v>93</v>
      </c>
      <c r="E503" t="s">
        <v>90</v>
      </c>
    </row>
    <row r="504" spans="1:5" ht="51" x14ac:dyDescent="0.2">
      <c r="A504" t="s">
        <v>1016</v>
      </c>
      <c r="B504" s="2">
        <v>14</v>
      </c>
      <c r="C504" s="1" t="s">
        <v>1051</v>
      </c>
      <c r="D504" t="s">
        <v>92</v>
      </c>
      <c r="E504" t="s">
        <v>89</v>
      </c>
    </row>
    <row r="505" spans="1:5" ht="17" x14ac:dyDescent="0.2">
      <c r="A505" t="s">
        <v>1017</v>
      </c>
      <c r="B505" s="2">
        <v>14</v>
      </c>
      <c r="C505" s="1" t="s">
        <v>1052</v>
      </c>
      <c r="D505" t="s">
        <v>90</v>
      </c>
      <c r="E505" t="s">
        <v>90</v>
      </c>
    </row>
    <row r="506" spans="1:5" ht="17" x14ac:dyDescent="0.2">
      <c r="A506" t="s">
        <v>1018</v>
      </c>
      <c r="B506" s="2">
        <v>14</v>
      </c>
      <c r="C506" s="1" t="s">
        <v>1053</v>
      </c>
      <c r="D506" t="s">
        <v>94</v>
      </c>
      <c r="E506" t="s">
        <v>97</v>
      </c>
    </row>
    <row r="507" spans="1:5" ht="17" x14ac:dyDescent="0.2">
      <c r="A507" t="s">
        <v>1019</v>
      </c>
      <c r="B507" s="2">
        <v>14</v>
      </c>
      <c r="C507" s="1" t="s">
        <v>1054</v>
      </c>
      <c r="D507" t="s">
        <v>92</v>
      </c>
      <c r="E507" t="s">
        <v>89</v>
      </c>
    </row>
    <row r="508" spans="1:5" ht="17" x14ac:dyDescent="0.2">
      <c r="A508" t="s">
        <v>1020</v>
      </c>
      <c r="B508" s="2">
        <v>14</v>
      </c>
      <c r="C508" s="1" t="s">
        <v>1055</v>
      </c>
      <c r="D508" t="s">
        <v>91</v>
      </c>
      <c r="E508" t="s">
        <v>90</v>
      </c>
    </row>
    <row r="509" spans="1:5" ht="68" x14ac:dyDescent="0.2">
      <c r="A509" t="s">
        <v>1021</v>
      </c>
      <c r="B509" s="2">
        <v>14</v>
      </c>
      <c r="C509" s="1" t="s">
        <v>1056</v>
      </c>
      <c r="D509" t="s">
        <v>94</v>
      </c>
      <c r="E509" t="s">
        <v>97</v>
      </c>
    </row>
    <row r="510" spans="1:5" ht="17" x14ac:dyDescent="0.2">
      <c r="A510" t="s">
        <v>1022</v>
      </c>
      <c r="B510" s="2">
        <v>14</v>
      </c>
      <c r="C510" s="1" t="s">
        <v>1057</v>
      </c>
      <c r="D510" t="s">
        <v>91</v>
      </c>
      <c r="E510" t="s">
        <v>91</v>
      </c>
    </row>
    <row r="511" spans="1:5" ht="17" x14ac:dyDescent="0.2">
      <c r="A511" t="s">
        <v>1023</v>
      </c>
      <c r="B511" s="2">
        <v>14</v>
      </c>
      <c r="C511" s="1" t="s">
        <v>1058</v>
      </c>
      <c r="D511" t="s">
        <v>93</v>
      </c>
      <c r="E511" t="s">
        <v>90</v>
      </c>
    </row>
    <row r="512" spans="1:5" ht="34" x14ac:dyDescent="0.2">
      <c r="A512" t="s">
        <v>1024</v>
      </c>
      <c r="B512" s="2">
        <v>14</v>
      </c>
      <c r="C512" s="1" t="s">
        <v>1059</v>
      </c>
      <c r="D512" t="s">
        <v>93</v>
      </c>
      <c r="E512" t="s">
        <v>90</v>
      </c>
    </row>
    <row r="513" spans="1:5" ht="34" x14ac:dyDescent="0.2">
      <c r="A513" t="s">
        <v>1025</v>
      </c>
      <c r="B513" s="2">
        <v>14</v>
      </c>
      <c r="C513" s="1" t="s">
        <v>1060</v>
      </c>
      <c r="D513" t="s">
        <v>90</v>
      </c>
      <c r="E513" t="s">
        <v>90</v>
      </c>
    </row>
    <row r="514" spans="1:5" ht="17" x14ac:dyDescent="0.2">
      <c r="A514" t="s">
        <v>1026</v>
      </c>
      <c r="B514" s="2">
        <v>14</v>
      </c>
      <c r="C514" s="1" t="s">
        <v>1061</v>
      </c>
      <c r="D514" t="s">
        <v>89</v>
      </c>
      <c r="E514" t="s">
        <v>91</v>
      </c>
    </row>
    <row r="515" spans="1:5" ht="17" x14ac:dyDescent="0.2">
      <c r="A515" t="s">
        <v>1027</v>
      </c>
      <c r="B515" s="2">
        <v>14</v>
      </c>
      <c r="C515" s="1" t="s">
        <v>1062</v>
      </c>
      <c r="D515" t="s">
        <v>89</v>
      </c>
      <c r="E515" t="s">
        <v>91</v>
      </c>
    </row>
    <row r="516" spans="1:5" ht="17" x14ac:dyDescent="0.2">
      <c r="A516" t="s">
        <v>1028</v>
      </c>
      <c r="B516" s="2">
        <v>14</v>
      </c>
      <c r="C516" s="1" t="s">
        <v>1063</v>
      </c>
      <c r="D516" t="s">
        <v>89</v>
      </c>
      <c r="E516" t="s">
        <v>91</v>
      </c>
    </row>
    <row r="517" spans="1:5" ht="17" x14ac:dyDescent="0.2">
      <c r="A517" t="s">
        <v>1029</v>
      </c>
      <c r="B517" s="2">
        <v>14</v>
      </c>
      <c r="C517" s="1" t="s">
        <v>1064</v>
      </c>
      <c r="D517" t="s">
        <v>91</v>
      </c>
      <c r="E517" t="s">
        <v>90</v>
      </c>
    </row>
    <row r="518" spans="1:5" ht="17" x14ac:dyDescent="0.2">
      <c r="A518" t="s">
        <v>1030</v>
      </c>
      <c r="B518" s="2">
        <v>14</v>
      </c>
      <c r="C518" s="1" t="s">
        <v>1065</v>
      </c>
      <c r="D518" t="s">
        <v>93</v>
      </c>
      <c r="E518" t="s">
        <v>91</v>
      </c>
    </row>
    <row r="519" spans="1:5" ht="17" x14ac:dyDescent="0.2">
      <c r="A519" t="s">
        <v>1031</v>
      </c>
      <c r="B519" s="2">
        <v>14</v>
      </c>
      <c r="C519" s="1" t="s">
        <v>1066</v>
      </c>
      <c r="D519" t="s">
        <v>93</v>
      </c>
      <c r="E519" t="s">
        <v>91</v>
      </c>
    </row>
    <row r="520" spans="1:5" ht="34" x14ac:dyDescent="0.2">
      <c r="A520" t="s">
        <v>1032</v>
      </c>
      <c r="B520" s="2">
        <v>14</v>
      </c>
      <c r="C520" s="1" t="s">
        <v>1067</v>
      </c>
      <c r="D520" t="s">
        <v>93</v>
      </c>
      <c r="E520" t="s">
        <v>90</v>
      </c>
    </row>
    <row r="521" spans="1:5" ht="17" x14ac:dyDescent="0.2">
      <c r="A521" t="s">
        <v>1033</v>
      </c>
      <c r="B521" s="2">
        <v>14</v>
      </c>
      <c r="C521" s="1" t="s">
        <v>1068</v>
      </c>
      <c r="D521" t="s">
        <v>93</v>
      </c>
      <c r="E521" t="s">
        <v>91</v>
      </c>
    </row>
    <row r="522" spans="1:5" ht="34" x14ac:dyDescent="0.2">
      <c r="A522" t="s">
        <v>1034</v>
      </c>
      <c r="B522" s="2">
        <v>14</v>
      </c>
      <c r="C522" s="1" t="s">
        <v>1069</v>
      </c>
      <c r="D522" t="s">
        <v>94</v>
      </c>
      <c r="E522" t="s">
        <v>97</v>
      </c>
    </row>
    <row r="523" spans="1:5" ht="68" x14ac:dyDescent="0.2">
      <c r="A523" t="s">
        <v>1035</v>
      </c>
      <c r="B523" s="2">
        <v>14</v>
      </c>
      <c r="C523" s="1" t="s">
        <v>1070</v>
      </c>
      <c r="D523" t="s">
        <v>91</v>
      </c>
      <c r="E523" t="s">
        <v>97</v>
      </c>
    </row>
    <row r="524" spans="1:5" ht="17" x14ac:dyDescent="0.2">
      <c r="A524" t="s">
        <v>1036</v>
      </c>
      <c r="B524" s="2">
        <v>14</v>
      </c>
      <c r="C524" s="1" t="s">
        <v>1071</v>
      </c>
      <c r="D524" t="s">
        <v>97</v>
      </c>
      <c r="E524" t="s">
        <v>91</v>
      </c>
    </row>
    <row r="525" spans="1:5" ht="17" x14ac:dyDescent="0.2">
      <c r="A525" t="s">
        <v>1037</v>
      </c>
      <c r="B525" s="2">
        <v>14</v>
      </c>
      <c r="C525" s="1" t="s">
        <v>1072</v>
      </c>
      <c r="D525" t="s">
        <v>89</v>
      </c>
      <c r="E525" t="s">
        <v>91</v>
      </c>
    </row>
    <row r="526" spans="1:5" ht="17" x14ac:dyDescent="0.2">
      <c r="A526" t="s">
        <v>1038</v>
      </c>
      <c r="B526" s="2">
        <v>14</v>
      </c>
      <c r="C526" s="1" t="s">
        <v>1073</v>
      </c>
      <c r="D526" t="s">
        <v>93</v>
      </c>
      <c r="E526" t="s">
        <v>91</v>
      </c>
    </row>
    <row r="527" spans="1:5" ht="34" x14ac:dyDescent="0.2">
      <c r="A527" t="s">
        <v>1039</v>
      </c>
      <c r="B527" s="2">
        <v>14</v>
      </c>
      <c r="C527" s="1" t="s">
        <v>1074</v>
      </c>
      <c r="D527" t="s">
        <v>94</v>
      </c>
      <c r="E527" t="s">
        <v>91</v>
      </c>
    </row>
    <row r="528" spans="1:5" ht="17" x14ac:dyDescent="0.2">
      <c r="A528" t="s">
        <v>1040</v>
      </c>
      <c r="B528" s="2">
        <v>14</v>
      </c>
      <c r="C528" s="1" t="s">
        <v>1075</v>
      </c>
      <c r="D528" t="s">
        <v>94</v>
      </c>
      <c r="E528" t="s">
        <v>91</v>
      </c>
    </row>
    <row r="529" spans="1:5" ht="17" x14ac:dyDescent="0.2">
      <c r="A529" t="s">
        <v>1041</v>
      </c>
      <c r="B529" s="2">
        <v>14</v>
      </c>
      <c r="C529" s="1" t="s">
        <v>1076</v>
      </c>
      <c r="D529" t="s">
        <v>94</v>
      </c>
      <c r="E529" t="s">
        <v>91</v>
      </c>
    </row>
    <row r="530" spans="1:5" ht="17" x14ac:dyDescent="0.2">
      <c r="A530" t="s">
        <v>1042</v>
      </c>
      <c r="B530" s="2">
        <v>14</v>
      </c>
      <c r="C530" s="1" t="s">
        <v>1077</v>
      </c>
      <c r="D530" t="s">
        <v>94</v>
      </c>
      <c r="E530" t="s">
        <v>91</v>
      </c>
    </row>
    <row r="531" spans="1:5" ht="17" x14ac:dyDescent="0.2">
      <c r="A531" t="s">
        <v>1043</v>
      </c>
      <c r="B531" s="2">
        <v>14</v>
      </c>
      <c r="C531" s="1" t="s">
        <v>1078</v>
      </c>
      <c r="D531" t="s">
        <v>90</v>
      </c>
      <c r="E531" t="s">
        <v>90</v>
      </c>
    </row>
    <row r="532" spans="1:5" ht="85" x14ac:dyDescent="0.2">
      <c r="A532" t="s">
        <v>1044</v>
      </c>
      <c r="B532" s="2">
        <v>14</v>
      </c>
      <c r="C532" s="1" t="s">
        <v>1079</v>
      </c>
      <c r="D532" t="s">
        <v>90</v>
      </c>
      <c r="E532" t="s">
        <v>90</v>
      </c>
    </row>
    <row r="533" spans="1:5" ht="17" x14ac:dyDescent="0.2">
      <c r="A533" t="s">
        <v>1045</v>
      </c>
      <c r="B533" s="2">
        <v>14</v>
      </c>
      <c r="C533" s="1" t="s">
        <v>1080</v>
      </c>
      <c r="D533" t="s">
        <v>91</v>
      </c>
      <c r="E533" t="s">
        <v>90</v>
      </c>
    </row>
    <row r="534" spans="1:5" ht="17" x14ac:dyDescent="0.2">
      <c r="A534" t="s">
        <v>1046</v>
      </c>
      <c r="B534" s="2">
        <v>14</v>
      </c>
      <c r="C534" s="1" t="s">
        <v>1081</v>
      </c>
      <c r="D534" t="s">
        <v>91</v>
      </c>
      <c r="E534" t="s">
        <v>90</v>
      </c>
    </row>
    <row r="535" spans="1:5" ht="34" x14ac:dyDescent="0.2">
      <c r="A535" t="s">
        <v>1047</v>
      </c>
      <c r="B535" s="2">
        <v>14</v>
      </c>
      <c r="C535" s="1" t="s">
        <v>1082</v>
      </c>
      <c r="D535" t="s">
        <v>92</v>
      </c>
      <c r="E535" t="s">
        <v>89</v>
      </c>
    </row>
    <row r="536" spans="1:5" ht="51" x14ac:dyDescent="0.2">
      <c r="A536" t="s">
        <v>1048</v>
      </c>
      <c r="B536" s="2">
        <v>14</v>
      </c>
      <c r="C536" s="1" t="s">
        <v>1083</v>
      </c>
      <c r="D536" t="s">
        <v>89</v>
      </c>
      <c r="E536" t="s">
        <v>89</v>
      </c>
    </row>
    <row r="537" spans="1:5" ht="34" x14ac:dyDescent="0.2">
      <c r="A537" t="s">
        <v>1049</v>
      </c>
      <c r="B537" s="2">
        <v>14</v>
      </c>
      <c r="C537" s="1" t="s">
        <v>1084</v>
      </c>
      <c r="D537" t="s">
        <v>97</v>
      </c>
      <c r="E537" t="s">
        <v>97</v>
      </c>
    </row>
    <row r="538" spans="1:5" ht="17" x14ac:dyDescent="0.2">
      <c r="A538" t="s">
        <v>1085</v>
      </c>
      <c r="B538" s="2">
        <v>13</v>
      </c>
      <c r="C538" s="1" t="s">
        <v>1116</v>
      </c>
      <c r="D538" t="s">
        <v>93</v>
      </c>
      <c r="E538" t="s">
        <v>90</v>
      </c>
    </row>
    <row r="539" spans="1:5" ht="34" x14ac:dyDescent="0.2">
      <c r="A539" t="s">
        <v>1086</v>
      </c>
      <c r="B539" s="2">
        <v>13</v>
      </c>
      <c r="C539" s="1" t="s">
        <v>1117</v>
      </c>
      <c r="D539" t="s">
        <v>92</v>
      </c>
      <c r="E539" t="s">
        <v>89</v>
      </c>
    </row>
    <row r="540" spans="1:5" ht="17" x14ac:dyDescent="0.2">
      <c r="A540" t="s">
        <v>1087</v>
      </c>
      <c r="B540" s="2">
        <v>13</v>
      </c>
      <c r="C540" s="1" t="s">
        <v>1118</v>
      </c>
      <c r="D540" t="s">
        <v>89</v>
      </c>
      <c r="E540" t="s">
        <v>91</v>
      </c>
    </row>
    <row r="541" spans="1:5" ht="17" x14ac:dyDescent="0.2">
      <c r="A541" t="s">
        <v>1088</v>
      </c>
      <c r="B541" s="2">
        <v>13</v>
      </c>
      <c r="C541" s="1" t="s">
        <v>1119</v>
      </c>
      <c r="D541" t="s">
        <v>90</v>
      </c>
      <c r="E541" t="s">
        <v>90</v>
      </c>
    </row>
    <row r="542" spans="1:5" ht="34" x14ac:dyDescent="0.2">
      <c r="A542" t="s">
        <v>1089</v>
      </c>
      <c r="B542" s="2">
        <v>13</v>
      </c>
      <c r="C542" s="1" t="s">
        <v>1120</v>
      </c>
      <c r="D542" t="s">
        <v>92</v>
      </c>
      <c r="E542" t="s">
        <v>89</v>
      </c>
    </row>
    <row r="543" spans="1:5" ht="17" x14ac:dyDescent="0.2">
      <c r="A543" t="s">
        <v>1090</v>
      </c>
      <c r="B543" s="2">
        <v>13</v>
      </c>
      <c r="C543" s="1" t="s">
        <v>1121</v>
      </c>
      <c r="D543" t="s">
        <v>97</v>
      </c>
      <c r="E543" t="s">
        <v>91</v>
      </c>
    </row>
    <row r="544" spans="1:5" ht="34" x14ac:dyDescent="0.2">
      <c r="A544" t="s">
        <v>1091</v>
      </c>
      <c r="B544" s="2">
        <v>13</v>
      </c>
      <c r="C544" s="1" t="s">
        <v>1122</v>
      </c>
      <c r="D544" t="s">
        <v>94</v>
      </c>
      <c r="E544" t="s">
        <v>91</v>
      </c>
    </row>
    <row r="545" spans="1:5" ht="17" x14ac:dyDescent="0.2">
      <c r="A545" t="s">
        <v>1092</v>
      </c>
      <c r="B545" s="2">
        <v>13</v>
      </c>
      <c r="C545" s="1" t="s">
        <v>1123</v>
      </c>
      <c r="D545" t="s">
        <v>90</v>
      </c>
      <c r="E545" t="s">
        <v>90</v>
      </c>
    </row>
    <row r="546" spans="1:5" ht="17" x14ac:dyDescent="0.2">
      <c r="A546" t="s">
        <v>1093</v>
      </c>
      <c r="B546" s="2">
        <v>13</v>
      </c>
      <c r="C546" s="1" t="s">
        <v>1124</v>
      </c>
      <c r="D546" t="s">
        <v>93</v>
      </c>
      <c r="E546" t="s">
        <v>91</v>
      </c>
    </row>
    <row r="547" spans="1:5" ht="17" x14ac:dyDescent="0.2">
      <c r="A547" t="s">
        <v>1094</v>
      </c>
      <c r="B547" s="2">
        <v>13</v>
      </c>
      <c r="C547" s="1" t="s">
        <v>1125</v>
      </c>
      <c r="D547" t="s">
        <v>90</v>
      </c>
      <c r="E547" t="s">
        <v>90</v>
      </c>
    </row>
    <row r="548" spans="1:5" ht="17" x14ac:dyDescent="0.2">
      <c r="A548" t="s">
        <v>1095</v>
      </c>
      <c r="B548" s="2">
        <v>13</v>
      </c>
      <c r="C548" s="1" t="s">
        <v>1126</v>
      </c>
      <c r="D548" t="s">
        <v>91</v>
      </c>
      <c r="E548" t="s">
        <v>90</v>
      </c>
    </row>
    <row r="549" spans="1:5" ht="34" x14ac:dyDescent="0.2">
      <c r="A549" t="s">
        <v>1096</v>
      </c>
      <c r="B549" s="2">
        <v>13</v>
      </c>
      <c r="C549" s="1" t="s">
        <v>1127</v>
      </c>
      <c r="D549" t="s">
        <v>89</v>
      </c>
      <c r="E549" t="s">
        <v>89</v>
      </c>
    </row>
    <row r="550" spans="1:5" ht="17" x14ac:dyDescent="0.2">
      <c r="A550" t="s">
        <v>1097</v>
      </c>
      <c r="B550" s="2">
        <v>13</v>
      </c>
      <c r="C550" s="1" t="s">
        <v>1128</v>
      </c>
      <c r="D550" t="s">
        <v>91</v>
      </c>
      <c r="E550" t="s">
        <v>90</v>
      </c>
    </row>
    <row r="551" spans="1:5" ht="17" x14ac:dyDescent="0.2">
      <c r="A551" t="s">
        <v>1098</v>
      </c>
      <c r="B551" s="2">
        <v>13</v>
      </c>
      <c r="C551" s="1" t="s">
        <v>1129</v>
      </c>
      <c r="D551" t="s">
        <v>91</v>
      </c>
      <c r="E551" t="s">
        <v>91</v>
      </c>
    </row>
    <row r="552" spans="1:5" ht="17" x14ac:dyDescent="0.2">
      <c r="A552" t="s">
        <v>1099</v>
      </c>
      <c r="B552" s="2">
        <v>13</v>
      </c>
      <c r="C552" s="1" t="s">
        <v>1130</v>
      </c>
      <c r="D552" t="s">
        <v>90</v>
      </c>
      <c r="E552" t="s">
        <v>90</v>
      </c>
    </row>
    <row r="553" spans="1:5" ht="17" x14ac:dyDescent="0.2">
      <c r="A553" t="s">
        <v>1100</v>
      </c>
      <c r="B553" s="2">
        <v>13</v>
      </c>
      <c r="C553" s="1" t="s">
        <v>1131</v>
      </c>
      <c r="D553" t="s">
        <v>91</v>
      </c>
      <c r="E553" t="s">
        <v>91</v>
      </c>
    </row>
    <row r="554" spans="1:5" ht="17" x14ac:dyDescent="0.2">
      <c r="A554" t="s">
        <v>1101</v>
      </c>
      <c r="B554" s="2">
        <v>13</v>
      </c>
      <c r="C554" s="1" t="s">
        <v>1132</v>
      </c>
      <c r="D554" t="s">
        <v>94</v>
      </c>
      <c r="E554" t="s">
        <v>91</v>
      </c>
    </row>
    <row r="555" spans="1:5" ht="17" x14ac:dyDescent="0.2">
      <c r="A555" t="s">
        <v>1102</v>
      </c>
      <c r="B555" s="2">
        <v>13</v>
      </c>
      <c r="C555" s="1" t="s">
        <v>1133</v>
      </c>
      <c r="D555" t="s">
        <v>93</v>
      </c>
      <c r="E555" t="s">
        <v>91</v>
      </c>
    </row>
    <row r="556" spans="1:5" ht="34" x14ac:dyDescent="0.2">
      <c r="A556" t="s">
        <v>1103</v>
      </c>
      <c r="B556" s="2">
        <v>13</v>
      </c>
      <c r="C556" s="1" t="s">
        <v>1134</v>
      </c>
      <c r="D556" t="s">
        <v>93</v>
      </c>
      <c r="E556" t="s">
        <v>91</v>
      </c>
    </row>
    <row r="557" spans="1:5" ht="34" x14ac:dyDescent="0.2">
      <c r="A557" t="s">
        <v>1104</v>
      </c>
      <c r="B557" s="2">
        <v>13</v>
      </c>
      <c r="C557" s="1" t="s">
        <v>1135</v>
      </c>
      <c r="D557" t="s">
        <v>89</v>
      </c>
      <c r="E557" t="s">
        <v>89</v>
      </c>
    </row>
    <row r="558" spans="1:5" ht="17" x14ac:dyDescent="0.2">
      <c r="A558" t="s">
        <v>1105</v>
      </c>
      <c r="B558" s="2">
        <v>13</v>
      </c>
      <c r="C558" s="1" t="s">
        <v>1136</v>
      </c>
      <c r="D558" t="s">
        <v>90</v>
      </c>
      <c r="E558" t="s">
        <v>91</v>
      </c>
    </row>
    <row r="559" spans="1:5" ht="17" x14ac:dyDescent="0.2">
      <c r="A559" t="s">
        <v>1106</v>
      </c>
      <c r="B559" s="2">
        <v>13</v>
      </c>
      <c r="C559" s="1" t="s">
        <v>1137</v>
      </c>
      <c r="D559" t="s">
        <v>93</v>
      </c>
      <c r="E559" t="s">
        <v>90</v>
      </c>
    </row>
    <row r="560" spans="1:5" ht="17" x14ac:dyDescent="0.2">
      <c r="A560" t="s">
        <v>1107</v>
      </c>
      <c r="B560" s="2">
        <v>13</v>
      </c>
      <c r="C560" s="1" t="s">
        <v>1138</v>
      </c>
      <c r="D560" t="s">
        <v>92</v>
      </c>
      <c r="E560" t="s">
        <v>91</v>
      </c>
    </row>
    <row r="561" spans="1:5" ht="34" x14ac:dyDescent="0.2">
      <c r="A561" t="s">
        <v>1108</v>
      </c>
      <c r="B561" s="2">
        <v>13</v>
      </c>
      <c r="C561" s="1" t="s">
        <v>1139</v>
      </c>
      <c r="D561" t="s">
        <v>94</v>
      </c>
      <c r="E561" t="s">
        <v>91</v>
      </c>
    </row>
    <row r="562" spans="1:5" ht="17" x14ac:dyDescent="0.2">
      <c r="A562" t="s">
        <v>1109</v>
      </c>
      <c r="B562" s="2">
        <v>13</v>
      </c>
      <c r="C562" s="1" t="s">
        <v>1140</v>
      </c>
      <c r="D562" t="s">
        <v>91</v>
      </c>
      <c r="E562" t="s">
        <v>91</v>
      </c>
    </row>
    <row r="563" spans="1:5" ht="51" x14ac:dyDescent="0.2">
      <c r="A563" t="s">
        <v>1110</v>
      </c>
      <c r="B563" s="2">
        <v>13</v>
      </c>
      <c r="C563" s="1" t="s">
        <v>1141</v>
      </c>
      <c r="D563" t="s">
        <v>89</v>
      </c>
      <c r="E563" t="s">
        <v>89</v>
      </c>
    </row>
    <row r="564" spans="1:5" ht="17" x14ac:dyDescent="0.2">
      <c r="A564" t="s">
        <v>1111</v>
      </c>
      <c r="B564" s="2">
        <v>13</v>
      </c>
      <c r="C564" s="1" t="s">
        <v>1142</v>
      </c>
      <c r="D564" t="s">
        <v>89</v>
      </c>
      <c r="E564" t="s">
        <v>91</v>
      </c>
    </row>
    <row r="565" spans="1:5" ht="34" x14ac:dyDescent="0.2">
      <c r="A565" t="s">
        <v>1112</v>
      </c>
      <c r="B565" s="2">
        <v>13</v>
      </c>
      <c r="C565" s="1" t="s">
        <v>1143</v>
      </c>
      <c r="D565" t="s">
        <v>97</v>
      </c>
      <c r="E565" t="s">
        <v>91</v>
      </c>
    </row>
    <row r="566" spans="1:5" ht="17" x14ac:dyDescent="0.2">
      <c r="A566" t="s">
        <v>1113</v>
      </c>
      <c r="B566" s="2">
        <v>13</v>
      </c>
      <c r="C566" s="1" t="s">
        <v>1144</v>
      </c>
      <c r="D566" t="s">
        <v>97</v>
      </c>
      <c r="E566" t="s">
        <v>91</v>
      </c>
    </row>
    <row r="567" spans="1:5" ht="34" x14ac:dyDescent="0.2">
      <c r="A567" t="s">
        <v>1114</v>
      </c>
      <c r="B567" s="2">
        <v>13</v>
      </c>
      <c r="C567" s="1" t="s">
        <v>1145</v>
      </c>
      <c r="D567" t="s">
        <v>93</v>
      </c>
      <c r="E567" t="s">
        <v>91</v>
      </c>
    </row>
    <row r="568" spans="1:5" ht="17" x14ac:dyDescent="0.2">
      <c r="A568" t="s">
        <v>1115</v>
      </c>
      <c r="B568" s="2">
        <v>13</v>
      </c>
      <c r="C568" s="1" t="s">
        <v>1146</v>
      </c>
      <c r="D568" t="s">
        <v>91</v>
      </c>
      <c r="E568" t="s">
        <v>90</v>
      </c>
    </row>
    <row r="569" spans="1:5" ht="17" x14ac:dyDescent="0.2">
      <c r="A569" t="s">
        <v>1147</v>
      </c>
      <c r="B569" s="2">
        <v>12</v>
      </c>
      <c r="C569" s="1" t="s">
        <v>1168</v>
      </c>
      <c r="D569" t="s">
        <v>91</v>
      </c>
      <c r="E569" t="s">
        <v>90</v>
      </c>
    </row>
    <row r="570" spans="1:5" ht="17" x14ac:dyDescent="0.2">
      <c r="A570" t="s">
        <v>1148</v>
      </c>
      <c r="B570" s="2">
        <v>12</v>
      </c>
      <c r="C570" s="1" t="s">
        <v>1169</v>
      </c>
      <c r="D570" t="s">
        <v>93</v>
      </c>
      <c r="E570" t="s">
        <v>90</v>
      </c>
    </row>
    <row r="571" spans="1:5" ht="34" x14ac:dyDescent="0.2">
      <c r="A571" t="s">
        <v>1149</v>
      </c>
      <c r="B571" s="2">
        <v>12</v>
      </c>
      <c r="C571" s="1" t="s">
        <v>1170</v>
      </c>
      <c r="D571" t="s">
        <v>92</v>
      </c>
      <c r="E571" t="s">
        <v>89</v>
      </c>
    </row>
    <row r="572" spans="1:5" ht="17" x14ac:dyDescent="0.2">
      <c r="A572" t="s">
        <v>1150</v>
      </c>
      <c r="B572" s="2">
        <v>12</v>
      </c>
      <c r="C572" s="1" t="s">
        <v>1171</v>
      </c>
      <c r="D572" t="s">
        <v>90</v>
      </c>
      <c r="E572" t="s">
        <v>90</v>
      </c>
    </row>
    <row r="573" spans="1:5" ht="17" x14ac:dyDescent="0.2">
      <c r="A573" t="s">
        <v>1151</v>
      </c>
      <c r="B573" s="2">
        <v>12</v>
      </c>
      <c r="C573" s="1" t="s">
        <v>1172</v>
      </c>
      <c r="D573" t="s">
        <v>89</v>
      </c>
      <c r="E573" t="s">
        <v>89</v>
      </c>
    </row>
    <row r="574" spans="1:5" ht="17" x14ac:dyDescent="0.2">
      <c r="A574" t="s">
        <v>1152</v>
      </c>
      <c r="B574" s="2">
        <v>12</v>
      </c>
      <c r="C574" s="1" t="s">
        <v>1173</v>
      </c>
      <c r="D574" t="s">
        <v>91</v>
      </c>
      <c r="E574" t="s">
        <v>90</v>
      </c>
    </row>
    <row r="575" spans="1:5" ht="17" x14ac:dyDescent="0.2">
      <c r="A575" t="s">
        <v>1153</v>
      </c>
      <c r="B575" s="2">
        <v>12</v>
      </c>
      <c r="C575" s="1" t="s">
        <v>1174</v>
      </c>
      <c r="D575" t="s">
        <v>91</v>
      </c>
      <c r="E575" t="s">
        <v>90</v>
      </c>
    </row>
    <row r="576" spans="1:5" ht="34" x14ac:dyDescent="0.2">
      <c r="A576" t="s">
        <v>1154</v>
      </c>
      <c r="B576" s="2">
        <v>12</v>
      </c>
      <c r="C576" s="1" t="s">
        <v>1175</v>
      </c>
      <c r="D576" t="s">
        <v>89</v>
      </c>
      <c r="E576" t="s">
        <v>89</v>
      </c>
    </row>
    <row r="577" spans="1:5" ht="17" x14ac:dyDescent="0.2">
      <c r="A577" t="s">
        <v>1155</v>
      </c>
      <c r="B577" s="2">
        <v>12</v>
      </c>
      <c r="C577" s="1" t="s">
        <v>1176</v>
      </c>
      <c r="D577" t="s">
        <v>90</v>
      </c>
      <c r="E577" t="s">
        <v>90</v>
      </c>
    </row>
    <row r="578" spans="1:5" ht="17" x14ac:dyDescent="0.2">
      <c r="A578" t="s">
        <v>1156</v>
      </c>
      <c r="B578" s="2">
        <v>12</v>
      </c>
      <c r="C578" s="1" t="s">
        <v>1177</v>
      </c>
      <c r="D578" t="s">
        <v>89</v>
      </c>
      <c r="E578" t="s">
        <v>91</v>
      </c>
    </row>
    <row r="579" spans="1:5" ht="17" x14ac:dyDescent="0.2">
      <c r="A579" t="s">
        <v>1157</v>
      </c>
      <c r="B579" s="2">
        <v>12</v>
      </c>
      <c r="C579" s="1" t="s">
        <v>1178</v>
      </c>
      <c r="D579" t="s">
        <v>89</v>
      </c>
      <c r="E579" t="s">
        <v>91</v>
      </c>
    </row>
    <row r="580" spans="1:5" ht="17" x14ac:dyDescent="0.2">
      <c r="A580" t="s">
        <v>1158</v>
      </c>
      <c r="B580" s="2">
        <v>12</v>
      </c>
      <c r="C580" s="1" t="s">
        <v>1179</v>
      </c>
      <c r="D580" t="s">
        <v>89</v>
      </c>
      <c r="E580" t="s">
        <v>91</v>
      </c>
    </row>
    <row r="581" spans="1:5" ht="17" x14ac:dyDescent="0.2">
      <c r="A581" t="s">
        <v>1159</v>
      </c>
      <c r="B581" s="2">
        <v>12</v>
      </c>
      <c r="C581" s="1" t="s">
        <v>1180</v>
      </c>
      <c r="D581" t="s">
        <v>93</v>
      </c>
      <c r="E581" t="s">
        <v>90</v>
      </c>
    </row>
    <row r="582" spans="1:5" ht="17" x14ac:dyDescent="0.2">
      <c r="A582" t="s">
        <v>1160</v>
      </c>
      <c r="B582" s="2">
        <v>12</v>
      </c>
      <c r="C582" s="1" t="s">
        <v>1181</v>
      </c>
      <c r="D582" t="s">
        <v>93</v>
      </c>
      <c r="E582" t="s">
        <v>90</v>
      </c>
    </row>
    <row r="583" spans="1:5" ht="34" x14ac:dyDescent="0.2">
      <c r="A583" t="s">
        <v>1161</v>
      </c>
      <c r="B583" s="2">
        <v>12</v>
      </c>
      <c r="C583" s="1" t="s">
        <v>1182</v>
      </c>
      <c r="D583" t="s">
        <v>92</v>
      </c>
      <c r="E583" t="s">
        <v>89</v>
      </c>
    </row>
    <row r="584" spans="1:5" ht="51" x14ac:dyDescent="0.2">
      <c r="A584" t="s">
        <v>1162</v>
      </c>
      <c r="B584" s="2">
        <v>12</v>
      </c>
      <c r="C584" s="1" t="s">
        <v>1183</v>
      </c>
      <c r="D584" t="s">
        <v>89</v>
      </c>
      <c r="E584" t="s">
        <v>89</v>
      </c>
    </row>
    <row r="585" spans="1:5" ht="34" x14ac:dyDescent="0.2">
      <c r="A585" t="s">
        <v>1163</v>
      </c>
      <c r="B585" s="2">
        <v>12</v>
      </c>
      <c r="C585" s="1" t="s">
        <v>1184</v>
      </c>
      <c r="D585" t="s">
        <v>89</v>
      </c>
      <c r="E585" t="s">
        <v>89</v>
      </c>
    </row>
    <row r="586" spans="1:5" ht="17" x14ac:dyDescent="0.2">
      <c r="A586" t="s">
        <v>1164</v>
      </c>
      <c r="B586" s="2">
        <v>12</v>
      </c>
      <c r="C586" s="1" t="s">
        <v>1185</v>
      </c>
      <c r="D586" t="s">
        <v>93</v>
      </c>
      <c r="E586" t="s">
        <v>90</v>
      </c>
    </row>
    <row r="587" spans="1:5" ht="17" x14ac:dyDescent="0.2">
      <c r="A587" t="s">
        <v>1165</v>
      </c>
      <c r="B587" s="2">
        <v>12</v>
      </c>
      <c r="C587" s="1" t="s">
        <v>1186</v>
      </c>
      <c r="D587" t="s">
        <v>91</v>
      </c>
      <c r="E587" t="s">
        <v>90</v>
      </c>
    </row>
    <row r="588" spans="1:5" ht="17" x14ac:dyDescent="0.2">
      <c r="A588" t="s">
        <v>1166</v>
      </c>
      <c r="B588" s="2">
        <v>12</v>
      </c>
      <c r="C588" s="1" t="s">
        <v>1187</v>
      </c>
      <c r="D588" t="s">
        <v>90</v>
      </c>
      <c r="E588" t="s">
        <v>90</v>
      </c>
    </row>
    <row r="589" spans="1:5" ht="51" x14ac:dyDescent="0.2">
      <c r="A589" t="s">
        <v>1167</v>
      </c>
      <c r="B589" s="2">
        <v>12</v>
      </c>
      <c r="C589" s="1" t="s">
        <v>1188</v>
      </c>
      <c r="D589" t="s">
        <v>92</v>
      </c>
      <c r="E589" t="s">
        <v>89</v>
      </c>
    </row>
    <row r="590" spans="1:5" ht="34" x14ac:dyDescent="0.2">
      <c r="A590" t="s">
        <v>1189</v>
      </c>
      <c r="B590" s="2">
        <v>11</v>
      </c>
      <c r="C590" s="1" t="s">
        <v>1207</v>
      </c>
      <c r="D590" t="s">
        <v>91</v>
      </c>
      <c r="E590" t="s">
        <v>90</v>
      </c>
    </row>
    <row r="591" spans="1:5" ht="17" x14ac:dyDescent="0.2">
      <c r="A591" t="s">
        <v>1190</v>
      </c>
      <c r="B591" s="2">
        <v>11</v>
      </c>
      <c r="C591" s="1" t="s">
        <v>1208</v>
      </c>
      <c r="D591" t="s">
        <v>89</v>
      </c>
      <c r="E591" t="s">
        <v>91</v>
      </c>
    </row>
    <row r="592" spans="1:5" ht="17" x14ac:dyDescent="0.2">
      <c r="A592" t="s">
        <v>1191</v>
      </c>
      <c r="B592" s="2">
        <v>11</v>
      </c>
      <c r="C592" s="1" t="s">
        <v>1209</v>
      </c>
      <c r="D592" t="s">
        <v>94</v>
      </c>
      <c r="E592" t="s">
        <v>91</v>
      </c>
    </row>
    <row r="593" spans="1:5" ht="17" x14ac:dyDescent="0.2">
      <c r="A593" t="s">
        <v>1192</v>
      </c>
      <c r="B593" s="2">
        <v>11</v>
      </c>
      <c r="C593" s="1" t="s">
        <v>1210</v>
      </c>
      <c r="D593" t="s">
        <v>91</v>
      </c>
      <c r="E593" t="s">
        <v>90</v>
      </c>
    </row>
    <row r="594" spans="1:5" ht="34" x14ac:dyDescent="0.2">
      <c r="A594" t="s">
        <v>1193</v>
      </c>
      <c r="B594" s="2">
        <v>11</v>
      </c>
      <c r="C594" s="1" t="s">
        <v>1211</v>
      </c>
      <c r="D594" t="s">
        <v>92</v>
      </c>
      <c r="E594" t="s">
        <v>89</v>
      </c>
    </row>
    <row r="595" spans="1:5" ht="17" x14ac:dyDescent="0.2">
      <c r="A595" t="s">
        <v>1194</v>
      </c>
      <c r="B595" s="2">
        <v>11</v>
      </c>
      <c r="C595" s="1" t="s">
        <v>1212</v>
      </c>
      <c r="D595" t="s">
        <v>93</v>
      </c>
      <c r="E595" t="s">
        <v>90</v>
      </c>
    </row>
    <row r="596" spans="1:5" ht="85" x14ac:dyDescent="0.2">
      <c r="A596" t="s">
        <v>1195</v>
      </c>
      <c r="B596" s="2">
        <v>11</v>
      </c>
      <c r="C596" s="1" t="s">
        <v>1213</v>
      </c>
      <c r="D596" t="s">
        <v>89</v>
      </c>
      <c r="E596" t="s">
        <v>89</v>
      </c>
    </row>
    <row r="597" spans="1:5" ht="17" x14ac:dyDescent="0.2">
      <c r="A597" t="s">
        <v>1196</v>
      </c>
      <c r="B597" s="2">
        <v>11</v>
      </c>
      <c r="C597" s="1" t="s">
        <v>1214</v>
      </c>
      <c r="D597" t="s">
        <v>90</v>
      </c>
      <c r="E597" t="s">
        <v>90</v>
      </c>
    </row>
    <row r="598" spans="1:5" ht="68" x14ac:dyDescent="0.2">
      <c r="A598" t="s">
        <v>1197</v>
      </c>
      <c r="B598" s="2">
        <v>11</v>
      </c>
      <c r="C598" s="1" t="s">
        <v>1215</v>
      </c>
      <c r="D598" t="s">
        <v>89</v>
      </c>
      <c r="E598" t="s">
        <v>89</v>
      </c>
    </row>
    <row r="599" spans="1:5" ht="17" x14ac:dyDescent="0.2">
      <c r="A599" t="s">
        <v>1198</v>
      </c>
      <c r="B599" s="2">
        <v>11</v>
      </c>
      <c r="C599" s="1" t="s">
        <v>1216</v>
      </c>
      <c r="D599" t="s">
        <v>93</v>
      </c>
      <c r="E599" t="s">
        <v>90</v>
      </c>
    </row>
    <row r="600" spans="1:5" ht="17" x14ac:dyDescent="0.2">
      <c r="A600" t="s">
        <v>1199</v>
      </c>
      <c r="B600" s="2">
        <v>11</v>
      </c>
      <c r="C600" s="1" t="s">
        <v>1217</v>
      </c>
      <c r="D600" t="s">
        <v>89</v>
      </c>
      <c r="E600" t="s">
        <v>91</v>
      </c>
    </row>
    <row r="601" spans="1:5" ht="17" x14ac:dyDescent="0.2">
      <c r="A601" t="s">
        <v>1200</v>
      </c>
      <c r="B601" s="2">
        <v>11</v>
      </c>
      <c r="C601" s="1" t="s">
        <v>1218</v>
      </c>
      <c r="D601" t="s">
        <v>93</v>
      </c>
      <c r="E601" t="s">
        <v>90</v>
      </c>
    </row>
    <row r="602" spans="1:5" ht="34" x14ac:dyDescent="0.2">
      <c r="A602" t="s">
        <v>1201</v>
      </c>
      <c r="B602" s="2">
        <v>11</v>
      </c>
      <c r="C602" s="1" t="s">
        <v>1219</v>
      </c>
      <c r="D602" t="s">
        <v>90</v>
      </c>
      <c r="E602" t="s">
        <v>90</v>
      </c>
    </row>
    <row r="603" spans="1:5" ht="34" x14ac:dyDescent="0.2">
      <c r="A603" t="s">
        <v>1202</v>
      </c>
      <c r="B603" s="2">
        <v>11</v>
      </c>
      <c r="C603" s="1" t="s">
        <v>1220</v>
      </c>
      <c r="D603" t="s">
        <v>89</v>
      </c>
      <c r="E603" t="s">
        <v>89</v>
      </c>
    </row>
    <row r="604" spans="1:5" ht="17" x14ac:dyDescent="0.2">
      <c r="A604" t="s">
        <v>1203</v>
      </c>
      <c r="B604" s="2">
        <v>11</v>
      </c>
      <c r="C604" s="1" t="s">
        <v>1221</v>
      </c>
      <c r="D604" t="s">
        <v>91</v>
      </c>
      <c r="E604" t="s">
        <v>91</v>
      </c>
    </row>
    <row r="605" spans="1:5" ht="17" x14ac:dyDescent="0.2">
      <c r="A605" t="s">
        <v>1204</v>
      </c>
      <c r="B605" s="2">
        <v>11</v>
      </c>
      <c r="C605" s="1" t="s">
        <v>1222</v>
      </c>
      <c r="D605" t="s">
        <v>91</v>
      </c>
      <c r="E605" t="s">
        <v>90</v>
      </c>
    </row>
    <row r="606" spans="1:5" ht="17" x14ac:dyDescent="0.2">
      <c r="A606" t="s">
        <v>1205</v>
      </c>
      <c r="B606" s="2">
        <v>11</v>
      </c>
      <c r="C606" s="1" t="s">
        <v>1223</v>
      </c>
      <c r="D606" t="s">
        <v>89</v>
      </c>
      <c r="E606" t="s">
        <v>91</v>
      </c>
    </row>
    <row r="607" spans="1:5" ht="17" x14ac:dyDescent="0.2">
      <c r="A607" t="s">
        <v>1206</v>
      </c>
      <c r="B607" s="2">
        <v>11</v>
      </c>
      <c r="C607" s="1" t="s">
        <v>1224</v>
      </c>
      <c r="D607" t="s">
        <v>90</v>
      </c>
      <c r="E607" t="s">
        <v>90</v>
      </c>
    </row>
    <row r="608" spans="1:5" ht="17" x14ac:dyDescent="0.2">
      <c r="A608" t="s">
        <v>1225</v>
      </c>
      <c r="B608" s="2">
        <v>10</v>
      </c>
      <c r="C608" s="1" t="s">
        <v>1281</v>
      </c>
      <c r="D608" t="s">
        <v>91</v>
      </c>
      <c r="E608" t="s">
        <v>90</v>
      </c>
    </row>
    <row r="609" spans="1:5" ht="34" x14ac:dyDescent="0.2">
      <c r="A609" t="s">
        <v>1226</v>
      </c>
      <c r="B609" s="2">
        <v>10</v>
      </c>
      <c r="C609" s="1" t="s">
        <v>1282</v>
      </c>
      <c r="D609" t="s">
        <v>89</v>
      </c>
      <c r="E609" t="s">
        <v>89</v>
      </c>
    </row>
    <row r="610" spans="1:5" ht="34" x14ac:dyDescent="0.2">
      <c r="A610" t="s">
        <v>1227</v>
      </c>
      <c r="B610" s="2">
        <v>10</v>
      </c>
      <c r="C610" s="1" t="s">
        <v>1283</v>
      </c>
      <c r="D610" t="s">
        <v>90</v>
      </c>
      <c r="E610" t="s">
        <v>91</v>
      </c>
    </row>
    <row r="611" spans="1:5" ht="17" x14ac:dyDescent="0.2">
      <c r="A611" t="s">
        <v>1228</v>
      </c>
      <c r="B611" s="2">
        <v>10</v>
      </c>
      <c r="C611" s="1" t="s">
        <v>1284</v>
      </c>
      <c r="D611" t="s">
        <v>89</v>
      </c>
      <c r="E611" t="s">
        <v>91</v>
      </c>
    </row>
    <row r="612" spans="1:5" ht="17" x14ac:dyDescent="0.2">
      <c r="A612" t="s">
        <v>1229</v>
      </c>
      <c r="B612" s="2">
        <v>10</v>
      </c>
      <c r="C612" s="1" t="s">
        <v>1285</v>
      </c>
      <c r="D612" t="s">
        <v>91</v>
      </c>
      <c r="E612" t="s">
        <v>91</v>
      </c>
    </row>
    <row r="613" spans="1:5" ht="17" x14ac:dyDescent="0.2">
      <c r="A613" t="s">
        <v>1230</v>
      </c>
      <c r="B613" s="2">
        <v>10</v>
      </c>
      <c r="C613" s="1" t="s">
        <v>1286</v>
      </c>
      <c r="D613" t="s">
        <v>92</v>
      </c>
      <c r="E613" t="s">
        <v>91</v>
      </c>
    </row>
    <row r="614" spans="1:5" ht="17" x14ac:dyDescent="0.2">
      <c r="A614" t="s">
        <v>1231</v>
      </c>
      <c r="B614" s="2">
        <v>10</v>
      </c>
      <c r="C614" s="1" t="s">
        <v>1287</v>
      </c>
      <c r="D614" t="s">
        <v>93</v>
      </c>
      <c r="E614" t="s">
        <v>91</v>
      </c>
    </row>
    <row r="615" spans="1:5" ht="17" x14ac:dyDescent="0.2">
      <c r="A615" t="s">
        <v>1232</v>
      </c>
      <c r="B615" s="2">
        <v>10</v>
      </c>
      <c r="C615" s="1" t="s">
        <v>1288</v>
      </c>
      <c r="D615" t="s">
        <v>91</v>
      </c>
      <c r="E615" t="s">
        <v>97</v>
      </c>
    </row>
    <row r="616" spans="1:5" ht="17" x14ac:dyDescent="0.2">
      <c r="A616" t="s">
        <v>1233</v>
      </c>
      <c r="B616" s="2">
        <v>10</v>
      </c>
      <c r="C616" s="1" t="s">
        <v>1289</v>
      </c>
      <c r="D616" t="s">
        <v>94</v>
      </c>
      <c r="E616" t="s">
        <v>91</v>
      </c>
    </row>
    <row r="617" spans="1:5" ht="17" x14ac:dyDescent="0.2">
      <c r="A617" t="s">
        <v>1234</v>
      </c>
      <c r="B617" s="2">
        <v>10</v>
      </c>
      <c r="C617" s="1" t="s">
        <v>1290</v>
      </c>
      <c r="D617" t="s">
        <v>93</v>
      </c>
      <c r="E617" t="s">
        <v>90</v>
      </c>
    </row>
    <row r="618" spans="1:5" ht="17" x14ac:dyDescent="0.2">
      <c r="A618" t="s">
        <v>1235</v>
      </c>
      <c r="B618" s="2">
        <v>10</v>
      </c>
      <c r="C618" s="1" t="s">
        <v>1291</v>
      </c>
      <c r="D618" t="s">
        <v>94</v>
      </c>
      <c r="E618" t="s">
        <v>97</v>
      </c>
    </row>
    <row r="619" spans="1:5" ht="17" x14ac:dyDescent="0.2">
      <c r="A619" t="s">
        <v>1236</v>
      </c>
      <c r="B619" s="2">
        <v>10</v>
      </c>
      <c r="C619" s="1" t="s">
        <v>1292</v>
      </c>
      <c r="D619" t="s">
        <v>92</v>
      </c>
      <c r="E619" t="s">
        <v>89</v>
      </c>
    </row>
    <row r="620" spans="1:5" ht="17" x14ac:dyDescent="0.2">
      <c r="A620" t="s">
        <v>1237</v>
      </c>
      <c r="B620" s="2">
        <v>10</v>
      </c>
      <c r="C620" s="1" t="s">
        <v>1293</v>
      </c>
      <c r="D620" t="s">
        <v>91</v>
      </c>
      <c r="E620" t="s">
        <v>91</v>
      </c>
    </row>
    <row r="621" spans="1:5" ht="17" x14ac:dyDescent="0.2">
      <c r="A621" t="s">
        <v>1238</v>
      </c>
      <c r="B621" s="2">
        <v>10</v>
      </c>
      <c r="C621" s="1" t="s">
        <v>1294</v>
      </c>
      <c r="D621" t="s">
        <v>91</v>
      </c>
      <c r="E621" t="s">
        <v>91</v>
      </c>
    </row>
    <row r="622" spans="1:5" ht="34" x14ac:dyDescent="0.2">
      <c r="A622" t="s">
        <v>1239</v>
      </c>
      <c r="B622" s="2">
        <v>10</v>
      </c>
      <c r="C622" s="1" t="s">
        <v>1295</v>
      </c>
      <c r="D622" t="s">
        <v>97</v>
      </c>
      <c r="E622" t="s">
        <v>97</v>
      </c>
    </row>
    <row r="623" spans="1:5" ht="34" x14ac:dyDescent="0.2">
      <c r="A623" t="s">
        <v>1240</v>
      </c>
      <c r="B623" s="2">
        <v>10</v>
      </c>
      <c r="C623" s="1" t="s">
        <v>1296</v>
      </c>
      <c r="D623" t="s">
        <v>92</v>
      </c>
      <c r="E623" t="s">
        <v>89</v>
      </c>
    </row>
    <row r="624" spans="1:5" ht="17" x14ac:dyDescent="0.2">
      <c r="A624" t="s">
        <v>1241</v>
      </c>
      <c r="B624" s="2">
        <v>10</v>
      </c>
      <c r="C624" s="1" t="s">
        <v>1297</v>
      </c>
      <c r="D624" t="s">
        <v>92</v>
      </c>
      <c r="E624" t="s">
        <v>91</v>
      </c>
    </row>
    <row r="625" spans="1:5" ht="17" x14ac:dyDescent="0.2">
      <c r="A625" t="s">
        <v>1242</v>
      </c>
      <c r="B625" s="2">
        <v>10</v>
      </c>
      <c r="C625" s="1" t="s">
        <v>1298</v>
      </c>
      <c r="D625" t="s">
        <v>90</v>
      </c>
      <c r="E625" t="s">
        <v>91</v>
      </c>
    </row>
    <row r="626" spans="1:5" ht="17" x14ac:dyDescent="0.2">
      <c r="A626" t="s">
        <v>1243</v>
      </c>
      <c r="B626" s="2">
        <v>10</v>
      </c>
      <c r="C626" s="1" t="s">
        <v>1299</v>
      </c>
      <c r="D626" t="s">
        <v>90</v>
      </c>
      <c r="E626" t="s">
        <v>91</v>
      </c>
    </row>
    <row r="627" spans="1:5" ht="17" x14ac:dyDescent="0.2">
      <c r="A627" t="s">
        <v>1244</v>
      </c>
      <c r="B627" s="2">
        <v>10</v>
      </c>
      <c r="C627" s="1" t="s">
        <v>1300</v>
      </c>
      <c r="D627" t="s">
        <v>94</v>
      </c>
      <c r="E627" t="s">
        <v>97</v>
      </c>
    </row>
    <row r="628" spans="1:5" ht="17" x14ac:dyDescent="0.2">
      <c r="A628" t="s">
        <v>1245</v>
      </c>
      <c r="B628" s="2">
        <v>10</v>
      </c>
      <c r="C628" s="1" t="s">
        <v>1301</v>
      </c>
      <c r="D628" t="s">
        <v>92</v>
      </c>
      <c r="E628" t="s">
        <v>91</v>
      </c>
    </row>
    <row r="629" spans="1:5" ht="17" x14ac:dyDescent="0.2">
      <c r="A629" t="s">
        <v>1246</v>
      </c>
      <c r="B629" s="2">
        <v>10</v>
      </c>
      <c r="C629" s="1" t="s">
        <v>1302</v>
      </c>
      <c r="D629" t="s">
        <v>94</v>
      </c>
      <c r="E629" t="s">
        <v>91</v>
      </c>
    </row>
    <row r="630" spans="1:5" ht="17" x14ac:dyDescent="0.2">
      <c r="A630" t="s">
        <v>1247</v>
      </c>
      <c r="B630" s="2">
        <v>10</v>
      </c>
      <c r="C630" s="1" t="s">
        <v>1303</v>
      </c>
      <c r="D630" t="s">
        <v>94</v>
      </c>
      <c r="E630" t="s">
        <v>97</v>
      </c>
    </row>
    <row r="631" spans="1:5" ht="17" x14ac:dyDescent="0.2">
      <c r="A631" t="s">
        <v>1248</v>
      </c>
      <c r="B631" s="2">
        <v>10</v>
      </c>
      <c r="C631" s="1" t="s">
        <v>1304</v>
      </c>
      <c r="D631" t="s">
        <v>91</v>
      </c>
      <c r="E631" t="s">
        <v>97</v>
      </c>
    </row>
    <row r="632" spans="1:5" ht="17" x14ac:dyDescent="0.2">
      <c r="A632" t="s">
        <v>1249</v>
      </c>
      <c r="B632" s="2">
        <v>10</v>
      </c>
      <c r="C632" s="1" t="s">
        <v>1305</v>
      </c>
      <c r="D632" t="s">
        <v>91</v>
      </c>
      <c r="E632" t="s">
        <v>90</v>
      </c>
    </row>
    <row r="633" spans="1:5" ht="17" x14ac:dyDescent="0.2">
      <c r="A633" t="s">
        <v>1250</v>
      </c>
      <c r="B633" s="2">
        <v>10</v>
      </c>
      <c r="C633" s="1" t="s">
        <v>1306</v>
      </c>
      <c r="D633" t="s">
        <v>91</v>
      </c>
      <c r="E633" t="s">
        <v>90</v>
      </c>
    </row>
    <row r="634" spans="1:5" ht="17" x14ac:dyDescent="0.2">
      <c r="A634" t="s">
        <v>1251</v>
      </c>
      <c r="B634" s="2">
        <v>10</v>
      </c>
      <c r="C634" s="1" t="s">
        <v>1307</v>
      </c>
      <c r="D634" t="s">
        <v>93</v>
      </c>
      <c r="E634" t="s">
        <v>91</v>
      </c>
    </row>
    <row r="635" spans="1:5" ht="17" x14ac:dyDescent="0.2">
      <c r="A635" t="s">
        <v>1252</v>
      </c>
      <c r="B635" s="2">
        <v>10</v>
      </c>
      <c r="C635" s="1" t="s">
        <v>1308</v>
      </c>
      <c r="D635" t="s">
        <v>89</v>
      </c>
      <c r="E635" t="s">
        <v>91</v>
      </c>
    </row>
    <row r="636" spans="1:5" ht="34" x14ac:dyDescent="0.2">
      <c r="A636" t="s">
        <v>1253</v>
      </c>
      <c r="B636" s="2">
        <v>10</v>
      </c>
      <c r="C636" s="1" t="s">
        <v>1309</v>
      </c>
      <c r="D636" t="s">
        <v>92</v>
      </c>
      <c r="E636" t="s">
        <v>97</v>
      </c>
    </row>
    <row r="637" spans="1:5" ht="170" x14ac:dyDescent="0.2">
      <c r="A637" t="s">
        <v>1254</v>
      </c>
      <c r="B637" s="2">
        <v>10</v>
      </c>
      <c r="C637" s="1" t="s">
        <v>1310</v>
      </c>
      <c r="D637" t="s">
        <v>92</v>
      </c>
      <c r="E637" t="s">
        <v>89</v>
      </c>
    </row>
    <row r="638" spans="1:5" ht="34" x14ac:dyDescent="0.2">
      <c r="A638" t="s">
        <v>1255</v>
      </c>
      <c r="B638" s="2">
        <v>10</v>
      </c>
      <c r="C638" s="1" t="s">
        <v>1311</v>
      </c>
      <c r="D638" t="s">
        <v>92</v>
      </c>
      <c r="E638" t="s">
        <v>89</v>
      </c>
    </row>
    <row r="639" spans="1:5" ht="34" x14ac:dyDescent="0.2">
      <c r="A639" t="s">
        <v>1256</v>
      </c>
      <c r="B639" s="2">
        <v>10</v>
      </c>
      <c r="C639" s="1" t="s">
        <v>1312</v>
      </c>
      <c r="D639" t="s">
        <v>94</v>
      </c>
      <c r="E639" t="s">
        <v>91</v>
      </c>
    </row>
    <row r="640" spans="1:5" ht="17" x14ac:dyDescent="0.2">
      <c r="A640" t="s">
        <v>1257</v>
      </c>
      <c r="B640" s="2">
        <v>10</v>
      </c>
      <c r="C640" s="1" t="s">
        <v>1313</v>
      </c>
      <c r="D640" t="s">
        <v>91</v>
      </c>
      <c r="E640" t="s">
        <v>97</v>
      </c>
    </row>
    <row r="641" spans="1:5" ht="17" x14ac:dyDescent="0.2">
      <c r="A641" t="s">
        <v>1258</v>
      </c>
      <c r="B641" s="2">
        <v>10</v>
      </c>
      <c r="C641" s="1" t="s">
        <v>1314</v>
      </c>
      <c r="D641" t="s">
        <v>91</v>
      </c>
      <c r="E641" t="s">
        <v>97</v>
      </c>
    </row>
    <row r="642" spans="1:5" ht="17" x14ac:dyDescent="0.2">
      <c r="A642" t="s">
        <v>1259</v>
      </c>
      <c r="B642" s="2">
        <v>10</v>
      </c>
      <c r="C642" s="1" t="s">
        <v>1315</v>
      </c>
      <c r="D642" t="s">
        <v>93</v>
      </c>
      <c r="E642" t="s">
        <v>91</v>
      </c>
    </row>
    <row r="643" spans="1:5" ht="34" x14ac:dyDescent="0.2">
      <c r="A643" t="s">
        <v>1260</v>
      </c>
      <c r="B643" s="2">
        <v>10</v>
      </c>
      <c r="C643" s="1" t="s">
        <v>1316</v>
      </c>
      <c r="D643" t="s">
        <v>92</v>
      </c>
      <c r="E643" t="s">
        <v>97</v>
      </c>
    </row>
    <row r="644" spans="1:5" ht="17" x14ac:dyDescent="0.2">
      <c r="A644" t="s">
        <v>1261</v>
      </c>
      <c r="B644" s="2">
        <v>10</v>
      </c>
      <c r="C644" s="1" t="s">
        <v>1317</v>
      </c>
      <c r="D644" t="s">
        <v>93</v>
      </c>
      <c r="E644" t="s">
        <v>91</v>
      </c>
    </row>
    <row r="645" spans="1:5" ht="17" x14ac:dyDescent="0.2">
      <c r="A645" t="s">
        <v>1262</v>
      </c>
      <c r="B645" s="2">
        <v>10</v>
      </c>
      <c r="C645" s="1" t="s">
        <v>1318</v>
      </c>
      <c r="D645" t="s">
        <v>90</v>
      </c>
      <c r="E645" t="s">
        <v>90</v>
      </c>
    </row>
    <row r="646" spans="1:5" ht="17" x14ac:dyDescent="0.2">
      <c r="A646" t="s">
        <v>1263</v>
      </c>
      <c r="B646" s="2">
        <v>10</v>
      </c>
      <c r="C646" s="1" t="s">
        <v>1319</v>
      </c>
      <c r="D646" t="s">
        <v>93</v>
      </c>
      <c r="E646" t="s">
        <v>90</v>
      </c>
    </row>
    <row r="647" spans="1:5" ht="17" x14ac:dyDescent="0.2">
      <c r="A647" t="s">
        <v>1264</v>
      </c>
      <c r="B647" s="2">
        <v>10</v>
      </c>
      <c r="C647" s="1" t="s">
        <v>1320</v>
      </c>
      <c r="D647" t="s">
        <v>90</v>
      </c>
      <c r="E647" t="s">
        <v>90</v>
      </c>
    </row>
    <row r="648" spans="1:5" ht="17" x14ac:dyDescent="0.2">
      <c r="A648" t="s">
        <v>1265</v>
      </c>
      <c r="B648" s="2">
        <v>10</v>
      </c>
      <c r="C648" s="1" t="s">
        <v>1321</v>
      </c>
      <c r="D648" t="s">
        <v>90</v>
      </c>
      <c r="E648" t="s">
        <v>90</v>
      </c>
    </row>
    <row r="649" spans="1:5" ht="17" x14ac:dyDescent="0.2">
      <c r="A649" t="s">
        <v>1266</v>
      </c>
      <c r="B649" s="2">
        <v>10</v>
      </c>
      <c r="C649" s="1" t="s">
        <v>1322</v>
      </c>
      <c r="D649" t="s">
        <v>97</v>
      </c>
      <c r="E649" t="s">
        <v>97</v>
      </c>
    </row>
    <row r="650" spans="1:5" ht="17" x14ac:dyDescent="0.2">
      <c r="A650" t="s">
        <v>1267</v>
      </c>
      <c r="B650" s="2">
        <v>10</v>
      </c>
      <c r="C650" s="1" t="s">
        <v>1323</v>
      </c>
      <c r="D650" t="s">
        <v>97</v>
      </c>
      <c r="E650" t="s">
        <v>91</v>
      </c>
    </row>
    <row r="651" spans="1:5" ht="17" x14ac:dyDescent="0.2">
      <c r="A651" t="s">
        <v>1268</v>
      </c>
      <c r="B651" s="2">
        <v>10</v>
      </c>
      <c r="C651" s="1" t="s">
        <v>1324</v>
      </c>
      <c r="D651" t="s">
        <v>89</v>
      </c>
      <c r="E651" t="s">
        <v>91</v>
      </c>
    </row>
    <row r="652" spans="1:5" ht="34" x14ac:dyDescent="0.2">
      <c r="A652" t="s">
        <v>1269</v>
      </c>
      <c r="B652" s="2">
        <v>10</v>
      </c>
      <c r="C652" s="1" t="s">
        <v>1325</v>
      </c>
      <c r="D652" t="s">
        <v>94</v>
      </c>
      <c r="E652" t="s">
        <v>97</v>
      </c>
    </row>
    <row r="653" spans="1:5" ht="34" x14ac:dyDescent="0.2">
      <c r="A653" t="s">
        <v>1270</v>
      </c>
      <c r="B653" s="2">
        <v>10</v>
      </c>
      <c r="C653" s="1" t="s">
        <v>1326</v>
      </c>
      <c r="D653" t="s">
        <v>89</v>
      </c>
      <c r="E653" t="s">
        <v>89</v>
      </c>
    </row>
    <row r="654" spans="1:5" ht="17" x14ac:dyDescent="0.2">
      <c r="A654" t="s">
        <v>1271</v>
      </c>
      <c r="B654" s="2">
        <v>10</v>
      </c>
      <c r="C654" s="1" t="s">
        <v>1327</v>
      </c>
      <c r="D654" t="s">
        <v>92</v>
      </c>
      <c r="E654" t="s">
        <v>91</v>
      </c>
    </row>
    <row r="655" spans="1:5" ht="17" x14ac:dyDescent="0.2">
      <c r="A655" t="s">
        <v>1272</v>
      </c>
      <c r="B655" s="2">
        <v>10</v>
      </c>
      <c r="C655" s="1" t="s">
        <v>1328</v>
      </c>
      <c r="D655" t="s">
        <v>94</v>
      </c>
      <c r="E655" t="s">
        <v>91</v>
      </c>
    </row>
    <row r="656" spans="1:5" ht="17" x14ac:dyDescent="0.2">
      <c r="A656" t="s">
        <v>1273</v>
      </c>
      <c r="B656" s="2">
        <v>10</v>
      </c>
      <c r="C656" s="1" t="s">
        <v>1329</v>
      </c>
      <c r="D656" t="s">
        <v>92</v>
      </c>
      <c r="E656" t="s">
        <v>97</v>
      </c>
    </row>
    <row r="657" spans="1:5" ht="17" x14ac:dyDescent="0.2">
      <c r="A657" t="s">
        <v>1274</v>
      </c>
      <c r="B657" s="2">
        <v>10</v>
      </c>
      <c r="C657" s="1" t="s">
        <v>1330</v>
      </c>
      <c r="D657" t="s">
        <v>90</v>
      </c>
      <c r="E657" t="s">
        <v>91</v>
      </c>
    </row>
    <row r="658" spans="1:5" ht="17" x14ac:dyDescent="0.2">
      <c r="A658" t="s">
        <v>1275</v>
      </c>
      <c r="B658" s="2">
        <v>10</v>
      </c>
      <c r="C658" s="1" t="s">
        <v>1331</v>
      </c>
      <c r="D658" t="s">
        <v>91</v>
      </c>
      <c r="E658" t="s">
        <v>91</v>
      </c>
    </row>
    <row r="659" spans="1:5" ht="17" x14ac:dyDescent="0.2">
      <c r="A659" t="s">
        <v>1276</v>
      </c>
      <c r="B659" s="2">
        <v>10</v>
      </c>
      <c r="C659" s="1" t="s">
        <v>1332</v>
      </c>
      <c r="D659" t="s">
        <v>97</v>
      </c>
      <c r="E659" t="s">
        <v>91</v>
      </c>
    </row>
    <row r="660" spans="1:5" ht="17" x14ac:dyDescent="0.2">
      <c r="A660" t="s">
        <v>1277</v>
      </c>
      <c r="B660" s="2">
        <v>10</v>
      </c>
      <c r="C660" s="1" t="s">
        <v>1333</v>
      </c>
      <c r="D660" t="s">
        <v>97</v>
      </c>
      <c r="E660" t="s">
        <v>91</v>
      </c>
    </row>
    <row r="661" spans="1:5" ht="17" x14ac:dyDescent="0.2">
      <c r="A661" t="s">
        <v>1278</v>
      </c>
      <c r="B661" s="2">
        <v>10</v>
      </c>
      <c r="C661" s="1" t="s">
        <v>1334</v>
      </c>
      <c r="D661" t="s">
        <v>91</v>
      </c>
      <c r="E661" t="s">
        <v>90</v>
      </c>
    </row>
    <row r="662" spans="1:5" ht="17" x14ac:dyDescent="0.2">
      <c r="A662" t="s">
        <v>1279</v>
      </c>
      <c r="B662" s="2">
        <v>10</v>
      </c>
      <c r="C662" s="1" t="s">
        <v>1335</v>
      </c>
      <c r="D662" t="s">
        <v>93</v>
      </c>
      <c r="E662" t="s">
        <v>90</v>
      </c>
    </row>
    <row r="663" spans="1:5" ht="17" x14ac:dyDescent="0.2">
      <c r="A663" t="s">
        <v>1280</v>
      </c>
      <c r="B663" s="2">
        <v>10</v>
      </c>
      <c r="C663" s="1" t="s">
        <v>1336</v>
      </c>
      <c r="D663" t="s">
        <v>90</v>
      </c>
      <c r="E663" t="s">
        <v>90</v>
      </c>
    </row>
  </sheetData>
  <mergeCells count="1">
    <mergeCell ref="J14:Y14"/>
  </mergeCells>
  <conditionalFormatting sqref="I4:L10">
    <cfRule type="colorScale" priority="4">
      <colorScale>
        <cfvo type="min"/>
        <cfvo type="max"/>
        <color rgb="FFFCFCFF"/>
        <color rgb="FF63BE7B"/>
      </colorScale>
    </cfRule>
  </conditionalFormatting>
  <conditionalFormatting sqref="J16:Y39">
    <cfRule type="colorScale" priority="3">
      <colorScale>
        <cfvo type="min"/>
        <cfvo type="max"/>
        <color rgb="FFFCFCFF"/>
        <color rgb="FF63BE7B"/>
      </colorScale>
    </cfRule>
  </conditionalFormatting>
  <conditionalFormatting sqref="I16:I38">
    <cfRule type="top10" dxfId="2" priority="2" percent="1" rank="10"/>
    <cfRule type="top10" dxfId="1" priority="1" percent="1" bottom="1" rank="10"/>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Pessanha de Meneses Ribeiro dos Reis, M.F. (Maria Francisca)</dc:creator>
  <cp:lastModifiedBy>Pessanha de Meneses Ribeiro dos Reis, M.F. (Maria Fran</cp:lastModifiedBy>
  <dcterms:created xsi:type="dcterms:W3CDTF">2024-09-10T14:12:19Z</dcterms:created>
  <dcterms:modified xsi:type="dcterms:W3CDTF">2024-09-11T12:57:26Z</dcterms:modified>
</cp:coreProperties>
</file>